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18.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mre Uzun\Documents\Bilkent\IE469\2023 Spring\New SS Essentials\"/>
    </mc:Choice>
  </mc:AlternateContent>
  <bookViews>
    <workbookView xWindow="0" yWindow="0" windowWidth="28800" windowHeight="12450" tabRatio="837"/>
  </bookViews>
  <sheets>
    <sheet name="Navigating" sheetId="5" r:id="rId1"/>
    <sheet name="Viewing Data" sheetId="6" r:id="rId2"/>
    <sheet name="Selecting Ranges" sheetId="7" r:id="rId3"/>
    <sheet name="Simple Formulas and Copy Paste" sheetId="8" r:id="rId4"/>
    <sheet name="Autofill Handle and Patterns" sheetId="30" r:id="rId5"/>
    <sheet name="Pasting Patterns" sheetId="32" r:id="rId6"/>
    <sheet name="Addressing" sheetId="9" r:id="rId7"/>
    <sheet name="Built-in Functions" sheetId="29" r:id="rId8"/>
    <sheet name="Summation" sheetId="10" r:id="rId9"/>
    <sheet name="If Function" sheetId="11" r:id="rId10"/>
    <sheet name="If Function Cont'd" sheetId="19" r:id="rId11"/>
    <sheet name="Text Functions" sheetId="13" r:id="rId12"/>
    <sheet name="Text Functions Cont'd" sheetId="20" r:id="rId13"/>
    <sheet name="Date and Time Functions" sheetId="33" r:id="rId14"/>
    <sheet name="Sorting" sheetId="23" r:id="rId15"/>
    <sheet name="Filtering" sheetId="35" r:id="rId16"/>
    <sheet name="Lookup" sheetId="34" r:id="rId17"/>
    <sheet name="Data Validation" sheetId="28" r:id="rId18"/>
    <sheet name="Conditional Formating" sheetId="22" r:id="rId19"/>
    <sheet name="Text to Columns and Duplicates" sheetId="2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15" hidden="1">Filtering!$A$5:$E$71</definedName>
    <definedName name="Alpha1000s_available">[3]Alloc2!$E$9</definedName>
    <definedName name="Alpha2000s_available">[3]Alloc2!$E$10</definedName>
    <definedName name="Alpha3000s_available">[3]Alloc2!$E$11</definedName>
    <definedName name="anscount" hidden="1">2</definedName>
    <definedName name="Capacity">[4]Transport1!$H$14:$H$15</definedName>
    <definedName name="Climate" localSheetId="15">#REF!</definedName>
    <definedName name="Climate" localSheetId="16">#REF!</definedName>
    <definedName name="Climate">#REF!</definedName>
    <definedName name="CommodityLookup" localSheetId="15">#REF!</definedName>
    <definedName name="CommodityLookup" localSheetId="16">#REF!</definedName>
    <definedName name="CommodityLookup">#REF!</definedName>
    <definedName name="Copper_required">[3]Blend2!$B$41:$F$41</definedName>
    <definedName name="CutStockDemand">[3]Process!$B$17:$E$17</definedName>
    <definedName name="_xlnm.Database" localSheetId="15">#REF!</definedName>
    <definedName name="_xlnm.Database" localSheetId="16">#REF!</definedName>
    <definedName name="_xlnm.Database" localSheetId="2">'Selecting Ranges'!$A$1:$E$142</definedName>
    <definedName name="_xlnm.Database" localSheetId="1">'Viewing Data'!$A$1:$E$142</definedName>
    <definedName name="_xlnm.Database">Navigating!$A$1:$L$142</definedName>
    <definedName name="Demand">[4]Transport3!$C$87:$G$89</definedName>
    <definedName name="Employees_per_schedule">#REF!</definedName>
    <definedName name="Employees_required">[6]Sched2!$M$52:$S$52</definedName>
    <definedName name="Factory_capacity">[4]Transport3!$H$63:$H$68</definedName>
    <definedName name="FSCTable" localSheetId="15">#REF!</definedName>
    <definedName name="FSCTable" localSheetId="16">#REF!</definedName>
    <definedName name="FSCTable">#REF!</definedName>
    <definedName name="Hours_available">[3]Process!$E$3</definedName>
    <definedName name="IQS">#REF!</definedName>
    <definedName name="limcount" hidden="1">2</definedName>
    <definedName name="LookupTable" localSheetId="10">[1]Lookup!$E$20:$F$24</definedName>
    <definedName name="LookupTable" localSheetId="16">Lookup!$E$20:$F$24</definedName>
    <definedName name="LookupTable">#REF!</definedName>
    <definedName name="LTableSolution" localSheetId="15">[7]Lookup!$M$45:$N$47</definedName>
    <definedName name="LTableSolution" localSheetId="10">[1]Lookup!$M$45:$N$47</definedName>
    <definedName name="LTableSolution" localSheetId="16">[7]Lookup!$M$45:$N$47</definedName>
    <definedName name="LTableSolution">[2]Lookup!$M$45:$N$47</definedName>
    <definedName name="Machines_available">[3]Alloc1!$E$9:$E$11</definedName>
    <definedName name="Maximum_gallons">[4]Knapsack!$B$23:$E$25</definedName>
    <definedName name="Maximum_production">[3]Blend2!$B$33:$F$36</definedName>
    <definedName name="Maximum_products">[3]Alloc2!$B$31:$F$33</definedName>
    <definedName name="Number_available">[3]ProductMix!$B$9:$B$13</definedName>
    <definedName name="Payroll">#REF!</definedName>
    <definedName name="Required_employees">[6]Offices!$B$39:$K$39</definedName>
    <definedName name="Required_per_day">[6]Sched3!$K$52:$O$52</definedName>
    <definedName name="RiskAfterRecalcMacro" hidden="1">""</definedName>
    <definedName name="RiskAfterSimMacro" hidden="1">""</definedName>
    <definedName name="RiskBeforeRecalcMacro" hidden="1">""</definedName>
    <definedName name="RiskBeforeSimMacro" hidden="1">""</definedName>
    <definedName name="RiskCollectDistributionSamples">0</definedName>
    <definedName name="RiskFixedSeed">1</definedName>
    <definedName name="RiskHasSettings">TRUE</definedName>
    <definedName name="RiskMinimizeOnStart">FALSE</definedName>
    <definedName name="RiskMonitorConvergence">FALSE</definedName>
    <definedName name="RiskMultipleCPUSupportEnabled" hidden="1">TRUE</definedName>
    <definedName name="RiskNumIterations">900</definedName>
    <definedName name="RiskNumSimulations">1</definedName>
    <definedName name="RiskPauseOnError">FALSE</definedName>
    <definedName name="RiskRealTimeResults">FALSE</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StatFunctionsUpdateFreq">1</definedName>
    <definedName name="RiskUpdateDisplay">TRUE</definedName>
    <definedName name="RiskUpdateStatFunctions">TRUE</definedName>
    <definedName name="RiskUseDifferentSeedForEachSim">FALSE</definedName>
    <definedName name="RiskUseFixedSeed">FALSE</definedName>
    <definedName name="RiskUseMultipleCPUs" hidden="1">TRUE</definedName>
    <definedName name="Salary">#REF!</definedName>
    <definedName name="Sales">OFFSET([8]OFFSET!$L$56,0,0,COUNTA([8]OFFSET!$L:$L)-COUNTA([8]OFFSET!$L$2:$L$55),1)</definedName>
    <definedName name="Sales1">OFFSET([8]OFFSET!$AM$74,0,0,COUNT([8]OFFSET!$AM:$AM),COUNT([8]OFFSET!$74:$74))</definedName>
    <definedName name="SalesDynamic1">OFFSET([9]OFFSET!$AP$73,0,0,COUNT([9]OFFSET!$AP:$AP),COUNT([9]OFFSET!$73:$73))</definedName>
    <definedName name="sencount" hidden="1">2</definedName>
    <definedName name="Sheets_made">#REF!</definedName>
    <definedName name="Sheets_used">#REF!</definedName>
    <definedName name="Silver_required">[3]Blend2!$B$47:$F$47</definedName>
    <definedName name="Slicer_Day">#N/A</definedName>
    <definedName name="Slicer_Time">#N/A</definedName>
    <definedName name="solver_ver">1.2</definedName>
    <definedName name="ST_Salary">#REF!</definedName>
    <definedName name="STWBD_StatToolsOneVarSummary_Count" hidden="1">"FALSE"</definedName>
    <definedName name="STWBD_StatToolsOneVarSummary_DefaultDataFormat" hidden="1">" 0"</definedName>
    <definedName name="STWBD_StatToolsOneVarSummary_FirstQuartile" hidden="1">"TRUE"</definedName>
    <definedName name="STWBD_StatToolsOneVarSummary_HasDefaultInfo" hidden="1">"TRUE"</definedName>
    <definedName name="STWBD_StatToolsOneVarSummary_InterQuartileRange" hidden="1">"TRUE"</definedName>
    <definedName name="STWBD_StatToolsOneVarSummary_Kurtosis" hidden="1">"FALSE"</definedName>
    <definedName name="STWBD_StatToolsOneVarSummary_Maximum" hidden="1">"TRUE"</definedName>
    <definedName name="STWBD_StatToolsOneVarSummary_Mean" hidden="1">"TRUE"</definedName>
    <definedName name="STWBD_StatToolsOneVarSummary_MeanAbsDeviation" hidden="1">"FALSE"</definedName>
    <definedName name="STWBD_StatToolsOneVarSummary_Median" hidden="1">"TRUE"</definedName>
    <definedName name="STWBD_StatToolsOneVarSummary_Minimum" hidden="1">"TRUE"</definedName>
    <definedName name="STWBD_StatToolsOneVarSummary_OtherPercentiles" hidden="1">"TRUE"</definedName>
    <definedName name="STWBD_StatToolsOneVarSummary_PercentileList" hidden="1">" .05, .95"</definedName>
    <definedName name="STWBD_StatToolsOneVarSummary_Range" hidden="1">"TRUE"</definedName>
    <definedName name="STWBD_StatToolsOneVarSummary_Skewness" hidden="1">"FALSE"</definedName>
    <definedName name="STWBD_StatToolsOneVarSummary_StandardDeviation" hidden="1">"TRUE"</definedName>
    <definedName name="STWBD_StatToolsOneVarSummary_Sum" hidden="1">"FALSE"</definedName>
    <definedName name="STWBD_StatToolsOneVarSummary_ThirdQuartile" hidden="1">"TRUE"</definedName>
    <definedName name="STWBD_StatToolsOneVarSummary_VariableList" hidden="1">1</definedName>
    <definedName name="STWBD_StatToolsOneVarSummary_VariableList_1" hidden="1">"U_x0001_VG1406CF14_x0001_"</definedName>
    <definedName name="STWBD_StatToolsOneVarSummary_Variance" hidden="1">"TRUE"</definedName>
    <definedName name="STWBD_StatToolsOneVarSummary_VarSelectorDefaultDataSet" hidden="1">"DG18F7254C"</definedName>
    <definedName name="Total_from_warehouse">[4]Transport3!$H$72:$H$83</definedName>
    <definedName name="Total_from_warehouse1">[4]Prodtran!$H$81:$H$83</definedName>
    <definedName name="Total_from_warehouse2">[4]Prodtran!$H$84:$H$86</definedName>
    <definedName name="Total_from_warehouse3">[4]Prodtran!$H$87:$H$89</definedName>
    <definedName name="Total_from_warehouse4">[4]Prodtran!$H$90:$H$92</definedName>
    <definedName name="Total_required">[3]Blend2!$B$29:$F$29</definedName>
    <definedName name="Total_waste">#REF!</definedName>
    <definedName name="Troops_available">[6]Troops!$G$13:$G$15</definedName>
    <definedName name="Troops_required">[6]Troops!$B$17:$E$17</definedName>
    <definedName name="Warehouse_capacity">[4]Transport3!$C$50:$F$52</definedName>
    <definedName name="Warehouse_to_customer">#REF!</definedName>
  </definedNames>
  <calcPr calcId="162913"/>
</workbook>
</file>

<file path=xl/calcChain.xml><?xml version="1.0" encoding="utf-8"?>
<calcChain xmlns="http://schemas.openxmlformats.org/spreadsheetml/2006/main">
  <c r="B45" i="33" l="1"/>
  <c r="B46" i="33"/>
  <c r="B23" i="33"/>
  <c r="B42" i="33"/>
  <c r="B34" i="33"/>
  <c r="B33" i="33"/>
  <c r="B32" i="33"/>
  <c r="B31" i="33"/>
  <c r="B30" i="33"/>
  <c r="C17" i="33"/>
  <c r="D14" i="33"/>
  <c r="C8" i="33"/>
  <c r="B8" i="33"/>
  <c r="C7" i="33"/>
  <c r="B7" i="33"/>
  <c r="B5" i="33"/>
  <c r="B4" i="33"/>
  <c r="D13" i="20"/>
  <c r="E13" i="20"/>
  <c r="C19" i="8"/>
  <c r="C13" i="30"/>
  <c r="C3" i="30"/>
  <c r="C14" i="9" l="1"/>
  <c r="D19" i="20"/>
  <c r="D14" i="20"/>
  <c r="D10" i="20"/>
  <c r="D9" i="20"/>
  <c r="D8" i="20"/>
  <c r="D5" i="20"/>
  <c r="D4" i="20"/>
  <c r="D6" i="20" s="1"/>
  <c r="C24" i="9"/>
  <c r="C6" i="8"/>
  <c r="A50" i="13"/>
  <c r="E55" i="8"/>
  <c r="D55" i="8"/>
  <c r="C55" i="8"/>
  <c r="E54" i="8"/>
  <c r="D54" i="8"/>
  <c r="C54" i="8"/>
  <c r="E53" i="8"/>
  <c r="D53" i="8"/>
  <c r="C53" i="8"/>
  <c r="E52" i="8"/>
  <c r="D52" i="8"/>
  <c r="C52" i="8"/>
  <c r="E51" i="8"/>
  <c r="D51" i="8"/>
  <c r="C51" i="8"/>
  <c r="E50" i="8"/>
  <c r="D50" i="8"/>
  <c r="C50" i="8"/>
  <c r="E49" i="8"/>
  <c r="D49" i="8"/>
  <c r="C49" i="8"/>
  <c r="E48" i="8"/>
  <c r="D48" i="8"/>
  <c r="C48" i="8"/>
  <c r="E47" i="8"/>
  <c r="D47" i="8"/>
  <c r="C47" i="8"/>
  <c r="E46" i="8"/>
  <c r="D46" i="8"/>
  <c r="C46" i="8"/>
  <c r="E45" i="8"/>
  <c r="D45" i="8"/>
  <c r="C45" i="8"/>
  <c r="E44" i="8"/>
  <c r="D44" i="8"/>
  <c r="C44" i="8"/>
  <c r="E43" i="8"/>
  <c r="D43" i="8"/>
  <c r="C43" i="8"/>
  <c r="E42" i="8"/>
  <c r="D42" i="8"/>
  <c r="C42" i="8"/>
</calcChain>
</file>

<file path=xl/comments1.xml><?xml version="1.0" encoding="utf-8"?>
<comments xmlns="http://schemas.openxmlformats.org/spreadsheetml/2006/main">
  <authors>
    <author>kim.golden</author>
  </authors>
  <commentList>
    <comment ref="B1" authorId="0" shapeId="0">
      <text>
        <r>
          <rPr>
            <sz val="8"/>
            <color indexed="81"/>
            <rFont val="Tahoma"/>
            <family val="2"/>
          </rPr>
          <t>Land area in sq. miles</t>
        </r>
      </text>
    </comment>
    <comment ref="C1" authorId="0" shapeId="0">
      <text>
        <r>
          <rPr>
            <sz val="8"/>
            <color indexed="81"/>
            <rFont val="Tahoma"/>
            <family val="2"/>
          </rPr>
          <t>Total population in thousands</t>
        </r>
      </text>
    </comment>
    <comment ref="D1" authorId="0" shapeId="0">
      <text>
        <r>
          <rPr>
            <sz val="8"/>
            <color indexed="81"/>
            <rFont val="Tahoma"/>
            <family val="2"/>
          </rPr>
          <t>Percent of population living in the central city or cities</t>
        </r>
      </text>
    </comment>
    <comment ref="E1" authorId="0" shapeId="0">
      <text>
        <r>
          <rPr>
            <sz val="8"/>
            <color indexed="81"/>
            <rFont val="Tahoma"/>
            <family val="2"/>
          </rPr>
          <t>Percent of population 65 years or older</t>
        </r>
      </text>
    </comment>
    <comment ref="F1" authorId="0" shapeId="0">
      <text>
        <r>
          <rPr>
            <sz val="8"/>
            <color indexed="81"/>
            <rFont val="Tahoma"/>
            <family val="2"/>
          </rPr>
          <t>Number of active physicians</t>
        </r>
      </text>
    </comment>
    <comment ref="G1" authorId="0" shapeId="0">
      <text>
        <r>
          <rPr>
            <sz val="8"/>
            <color indexed="81"/>
            <rFont val="Tahoma"/>
            <family val="2"/>
          </rPr>
          <t>Average number of hospital beds per day</t>
        </r>
      </text>
    </comment>
    <comment ref="H1" authorId="0" shapeId="0">
      <text>
        <r>
          <rPr>
            <sz val="8"/>
            <color indexed="81"/>
            <rFont val="Tahoma"/>
            <family val="2"/>
          </rPr>
          <t>% of adult population (25 yrs or older) who completed 12 or more years of school according to latest  Census data</t>
        </r>
      </text>
    </comment>
    <comment ref="I1" authorId="0" shapeId="0">
      <text>
        <r>
          <rPr>
            <sz val="8"/>
            <color indexed="81"/>
            <rFont val="Tahoma"/>
            <family val="2"/>
          </rPr>
          <t>Total number of persons in civilian labor force (16 yrs or older, employed or unemployed) in thousands.</t>
        </r>
      </text>
    </comment>
    <comment ref="J1" authorId="0" shapeId="0">
      <text>
        <r>
          <rPr>
            <sz val="8"/>
            <color indexed="81"/>
            <rFont val="Tahoma"/>
            <family val="2"/>
          </rPr>
          <t xml:space="preserve">Total personal income. </t>
        </r>
      </text>
    </comment>
    <comment ref="K1" authorId="0" shapeId="0">
      <text>
        <r>
          <rPr>
            <sz val="8"/>
            <color indexed="81"/>
            <rFont val="Tahoma"/>
            <family val="2"/>
          </rPr>
          <t>Total number of serious crimes including murder, rape, robbery, aggravated assault, burglary, larceny-theft, and motor vehicle theft, as reported by law enforcement agencies.</t>
        </r>
      </text>
    </comment>
    <comment ref="L1" authorId="0" shapeId="0">
      <text>
        <r>
          <rPr>
            <sz val="8"/>
            <color indexed="81"/>
            <rFont val="Tahoma"/>
            <family val="2"/>
          </rPr>
          <t>Geographical region classification, where:
1 = NE
2 = NC
3 = S
4 = W</t>
        </r>
      </text>
    </comment>
  </commentList>
</comments>
</file>

<file path=xl/comments2.xml><?xml version="1.0" encoding="utf-8"?>
<comments xmlns="http://schemas.openxmlformats.org/spreadsheetml/2006/main">
  <authors>
    <author>kim.golden</author>
  </authors>
  <commentList>
    <comment ref="B1" authorId="0" shapeId="0">
      <text>
        <r>
          <rPr>
            <sz val="8"/>
            <color indexed="81"/>
            <rFont val="Tahoma"/>
            <family val="2"/>
          </rPr>
          <t>Land area in sq. miles</t>
        </r>
      </text>
    </comment>
    <comment ref="C1" authorId="0" shapeId="0">
      <text>
        <r>
          <rPr>
            <sz val="8"/>
            <color indexed="81"/>
            <rFont val="Tahoma"/>
            <family val="2"/>
          </rPr>
          <t>Total population in thousands</t>
        </r>
      </text>
    </comment>
    <comment ref="D1" authorId="0" shapeId="0">
      <text>
        <r>
          <rPr>
            <sz val="8"/>
            <color indexed="81"/>
            <rFont val="Tahoma"/>
            <family val="2"/>
          </rPr>
          <t>Percent of population living in the central city or cities</t>
        </r>
      </text>
    </comment>
    <comment ref="E1" authorId="0" shapeId="0">
      <text>
        <r>
          <rPr>
            <sz val="8"/>
            <color indexed="81"/>
            <rFont val="Tahoma"/>
            <family val="2"/>
          </rPr>
          <t>Percent of population 65 years or older</t>
        </r>
      </text>
    </comment>
  </commentList>
</comments>
</file>

<file path=xl/comments3.xml><?xml version="1.0" encoding="utf-8"?>
<comments xmlns="http://schemas.openxmlformats.org/spreadsheetml/2006/main">
  <authors>
    <author>kim.golden</author>
  </authors>
  <commentList>
    <comment ref="B1" authorId="0" shapeId="0">
      <text>
        <r>
          <rPr>
            <b/>
            <sz val="8"/>
            <color indexed="81"/>
            <rFont val="Tahoma"/>
            <family val="2"/>
          </rPr>
          <t>kim.golden:</t>
        </r>
        <r>
          <rPr>
            <sz val="8"/>
            <color indexed="81"/>
            <rFont val="Tahoma"/>
            <family val="2"/>
          </rPr>
          <t xml:space="preserve">
Total population in thousands</t>
        </r>
      </text>
    </comment>
    <comment ref="C1" authorId="0" shapeId="0">
      <text>
        <r>
          <rPr>
            <b/>
            <sz val="8"/>
            <color indexed="81"/>
            <rFont val="Tahoma"/>
            <family val="2"/>
          </rPr>
          <t>kim.golden:</t>
        </r>
        <r>
          <rPr>
            <sz val="8"/>
            <color indexed="81"/>
            <rFont val="Tahoma"/>
            <family val="2"/>
          </rPr>
          <t xml:space="preserve">
Percent of population 65 years or older</t>
        </r>
      </text>
    </comment>
    <comment ref="D1" authorId="0" shapeId="0">
      <text>
        <r>
          <rPr>
            <b/>
            <sz val="8"/>
            <color indexed="81"/>
            <rFont val="Tahoma"/>
            <family val="2"/>
          </rPr>
          <t>kim.golden:</t>
        </r>
        <r>
          <rPr>
            <sz val="8"/>
            <color indexed="81"/>
            <rFont val="Tahoma"/>
            <family val="2"/>
          </rPr>
          <t xml:space="preserve">
Number of active physicians</t>
        </r>
      </text>
    </comment>
    <comment ref="E1" authorId="0" shapeId="0">
      <text>
        <r>
          <rPr>
            <b/>
            <sz val="8"/>
            <color indexed="81"/>
            <rFont val="Tahoma"/>
            <family val="2"/>
          </rPr>
          <t>kim.golden:</t>
        </r>
        <r>
          <rPr>
            <sz val="8"/>
            <color indexed="81"/>
            <rFont val="Tahoma"/>
            <family val="2"/>
          </rPr>
          <t xml:space="preserve">
Average number of hospital beds per day</t>
        </r>
      </text>
    </comment>
  </commentList>
</comments>
</file>

<file path=xl/comments4.xml><?xml version="1.0" encoding="utf-8"?>
<comments xmlns="http://schemas.openxmlformats.org/spreadsheetml/2006/main">
  <authors>
    <author>john.zauner</author>
  </authors>
  <commentList>
    <comment ref="A2" authorId="0" shapeId="0">
      <text>
        <r>
          <rPr>
            <b/>
            <sz val="9"/>
            <color indexed="81"/>
            <rFont val="Tahoma"/>
            <family val="2"/>
          </rPr>
          <t>Note - there are 3 spaces between Reggie and Miller</t>
        </r>
        <r>
          <rPr>
            <sz val="9"/>
            <color indexed="81"/>
            <rFont val="Tahoma"/>
            <family val="2"/>
          </rPr>
          <t xml:space="preserve">
</t>
        </r>
      </text>
    </comment>
    <comment ref="B26" authorId="0" shapeId="0">
      <text>
        <r>
          <rPr>
            <b/>
            <sz val="9"/>
            <color indexed="81"/>
            <rFont val="Tahoma"/>
            <family val="2"/>
          </rPr>
          <t>TRIM function will remove the 2 spaces on the far right of each string.</t>
        </r>
        <r>
          <rPr>
            <sz val="9"/>
            <color indexed="81"/>
            <rFont val="Tahoma"/>
            <family val="2"/>
          </rPr>
          <t xml:space="preserve">
</t>
        </r>
      </text>
    </comment>
    <comment ref="C26" authorId="0" shapeId="0">
      <text>
        <r>
          <rPr>
            <b/>
            <sz val="9"/>
            <color indexed="81"/>
            <rFont val="Tahoma"/>
            <family val="2"/>
          </rPr>
          <t>Use LEFT function to obtain product ID</t>
        </r>
        <r>
          <rPr>
            <sz val="9"/>
            <color indexed="81"/>
            <rFont val="Tahoma"/>
            <family val="2"/>
          </rPr>
          <t xml:space="preserve">
</t>
        </r>
      </text>
    </comment>
    <comment ref="D26" authorId="0" shapeId="0">
      <text>
        <r>
          <rPr>
            <b/>
            <sz val="9"/>
            <color indexed="81"/>
            <rFont val="Tahoma"/>
            <family val="2"/>
          </rPr>
          <t>Use RIGHT function to obtain product price.</t>
        </r>
        <r>
          <rPr>
            <sz val="9"/>
            <color indexed="81"/>
            <rFont val="Tahoma"/>
            <family val="2"/>
          </rPr>
          <t xml:space="preserve">
</t>
        </r>
        <r>
          <rPr>
            <b/>
            <sz val="9"/>
            <color indexed="81"/>
            <rFont val="Tahoma"/>
            <family val="2"/>
          </rPr>
          <t>Also use VALUE function to convert price text to a number.</t>
        </r>
      </text>
    </comment>
    <comment ref="E26" authorId="0" shapeId="0">
      <text>
        <r>
          <rPr>
            <b/>
            <sz val="9"/>
            <color indexed="81"/>
            <rFont val="Tahoma"/>
            <family val="2"/>
          </rPr>
          <t>Use the MID function so that you can grab characters from the middle of the string.</t>
        </r>
        <r>
          <rPr>
            <sz val="9"/>
            <color indexed="81"/>
            <rFont val="Tahoma"/>
            <family val="2"/>
          </rPr>
          <t xml:space="preserve">
</t>
        </r>
        <r>
          <rPr>
            <b/>
            <sz val="9"/>
            <color indexed="81"/>
            <rFont val="Tahoma"/>
            <family val="2"/>
          </rPr>
          <t>Start at character 14, use LEN function to determine # characters (total length - product ID &amp; price lengths)</t>
        </r>
      </text>
    </comment>
  </commentList>
</comments>
</file>

<file path=xl/comments5.xml><?xml version="1.0" encoding="utf-8"?>
<comments xmlns="http://schemas.openxmlformats.org/spreadsheetml/2006/main">
  <authors>
    <author>kim.golden</author>
  </authors>
  <commentList>
    <comment ref="C5" authorId="0" shapeId="0">
      <text>
        <r>
          <rPr>
            <b/>
            <sz val="8"/>
            <color indexed="81"/>
            <rFont val="Tahoma"/>
            <family val="2"/>
          </rPr>
          <t>kim.golden:</t>
        </r>
        <r>
          <rPr>
            <sz val="8"/>
            <color indexed="81"/>
            <rFont val="Tahoma"/>
            <family val="2"/>
          </rPr>
          <t xml:space="preserve">
in $ million</t>
        </r>
      </text>
    </comment>
    <comment ref="D5" authorId="0" shapeId="0">
      <text>
        <r>
          <rPr>
            <b/>
            <sz val="8"/>
            <color indexed="81"/>
            <rFont val="Tahoma"/>
            <family val="2"/>
          </rPr>
          <t>kim.golden:</t>
        </r>
        <r>
          <rPr>
            <sz val="8"/>
            <color indexed="81"/>
            <rFont val="Tahoma"/>
            <family val="2"/>
          </rPr>
          <t xml:space="preserve">
in $ million</t>
        </r>
      </text>
    </comment>
    <comment ref="E5" authorId="0" shapeId="0">
      <text>
        <r>
          <rPr>
            <b/>
            <sz val="8"/>
            <color indexed="81"/>
            <rFont val="Tahoma"/>
            <family val="2"/>
          </rPr>
          <t>kim.golden:</t>
        </r>
        <r>
          <rPr>
            <sz val="8"/>
            <color indexed="81"/>
            <rFont val="Tahoma"/>
            <family val="2"/>
          </rPr>
          <t xml:space="preserve">
in $ million</t>
        </r>
      </text>
    </comment>
  </commentList>
</comments>
</file>

<file path=xl/comments6.xml><?xml version="1.0" encoding="utf-8"?>
<comments xmlns="http://schemas.openxmlformats.org/spreadsheetml/2006/main">
  <authors>
    <author>kim.golden</author>
  </authors>
  <commentList>
    <comment ref="C5" authorId="0" shapeId="0">
      <text>
        <r>
          <rPr>
            <sz val="8"/>
            <color indexed="81"/>
            <rFont val="Tahoma"/>
            <family val="2"/>
          </rPr>
          <t>in $ million</t>
        </r>
      </text>
    </comment>
    <comment ref="D5" authorId="0" shapeId="0">
      <text>
        <r>
          <rPr>
            <sz val="8"/>
            <color indexed="81"/>
            <rFont val="Tahoma"/>
            <family val="2"/>
          </rPr>
          <t>in $ million</t>
        </r>
      </text>
    </comment>
    <comment ref="E5" authorId="0" shapeId="0">
      <text>
        <r>
          <rPr>
            <sz val="8"/>
            <color indexed="81"/>
            <rFont val="Tahoma"/>
            <family val="2"/>
          </rPr>
          <t>in $ million</t>
        </r>
      </text>
    </comment>
  </commentList>
</comments>
</file>

<file path=xl/comments7.xml><?xml version="1.0" encoding="utf-8"?>
<comments xmlns="http://schemas.openxmlformats.org/spreadsheetml/2006/main">
  <authors>
    <author>kim.golden</author>
  </authors>
  <commentList>
    <comment ref="D57" authorId="0" shapeId="0">
      <text>
        <r>
          <rPr>
            <sz val="8"/>
            <color indexed="81"/>
            <rFont val="Tahoma"/>
            <family val="2"/>
          </rPr>
          <t>Percent of population living in the central city or cities</t>
        </r>
      </text>
    </comment>
    <comment ref="E57" authorId="0" shapeId="0">
      <text>
        <r>
          <rPr>
            <sz val="8"/>
            <color indexed="81"/>
            <rFont val="Tahoma"/>
            <family val="2"/>
          </rPr>
          <t>% of adult population (25 yrs or older) who completed 12 or more years of school according to latest  Census data</t>
        </r>
      </text>
    </comment>
    <comment ref="F57" authorId="0" shapeId="0">
      <text>
        <r>
          <rPr>
            <sz val="8"/>
            <color indexed="81"/>
            <rFont val="Tahoma"/>
            <family val="2"/>
          </rPr>
          <t>Geographical region classification, where:
1 = NE
2 = NC
3 = S
4 = W</t>
        </r>
      </text>
    </comment>
  </commentList>
</comments>
</file>

<file path=xl/comments8.xml><?xml version="1.0" encoding="utf-8"?>
<comments xmlns="http://schemas.openxmlformats.org/spreadsheetml/2006/main">
  <authors>
    <author>A satisfied Microsoft Office user</author>
  </authors>
  <commentList>
    <comment ref="F3" authorId="0" shapeId="0">
      <text>
        <r>
          <rPr>
            <sz val="8"/>
            <color indexed="81"/>
            <rFont val="Tahoma"/>
            <family val="2"/>
          </rPr>
          <t xml:space="preserve">Meaning of 5-point scale:
1 - strong disagree
2 - disagree
3 - neutral
4 - agree
5 - strongly agree
</t>
        </r>
      </text>
    </comment>
  </commentList>
</comments>
</file>

<file path=xl/comments9.xml><?xml version="1.0" encoding="utf-8"?>
<comments xmlns="http://schemas.openxmlformats.org/spreadsheetml/2006/main">
  <authors>
    <author>kim.golden</author>
  </authors>
  <commentList>
    <comment ref="C5" authorId="0" shapeId="0">
      <text>
        <r>
          <rPr>
            <b/>
            <sz val="8"/>
            <color indexed="81"/>
            <rFont val="Tahoma"/>
            <family val="2"/>
          </rPr>
          <t>kim.golden:</t>
        </r>
        <r>
          <rPr>
            <sz val="8"/>
            <color indexed="81"/>
            <rFont val="Tahoma"/>
            <family val="2"/>
          </rPr>
          <t xml:space="preserve">
in $ million</t>
        </r>
      </text>
    </comment>
    <comment ref="D5" authorId="0" shapeId="0">
      <text>
        <r>
          <rPr>
            <b/>
            <sz val="8"/>
            <color indexed="81"/>
            <rFont val="Tahoma"/>
            <family val="2"/>
          </rPr>
          <t>kim.golden:</t>
        </r>
        <r>
          <rPr>
            <sz val="8"/>
            <color indexed="81"/>
            <rFont val="Tahoma"/>
            <family val="2"/>
          </rPr>
          <t xml:space="preserve">
in $ million</t>
        </r>
      </text>
    </comment>
    <comment ref="E5" authorId="0" shapeId="0">
      <text>
        <r>
          <rPr>
            <b/>
            <sz val="8"/>
            <color indexed="81"/>
            <rFont val="Tahoma"/>
            <family val="2"/>
          </rPr>
          <t>kim.golden:</t>
        </r>
        <r>
          <rPr>
            <sz val="8"/>
            <color indexed="81"/>
            <rFont val="Tahoma"/>
            <family val="2"/>
          </rPr>
          <t xml:space="preserve">
in $ million</t>
        </r>
      </text>
    </comment>
  </commentList>
</comments>
</file>

<file path=xl/sharedStrings.xml><?xml version="1.0" encoding="utf-8"?>
<sst xmlns="http://schemas.openxmlformats.org/spreadsheetml/2006/main" count="1169" uniqueCount="641">
  <si>
    <t>id</t>
  </si>
  <si>
    <t>land</t>
  </si>
  <si>
    <t>pop</t>
  </si>
  <si>
    <t>pcity</t>
  </si>
  <si>
    <t>pold</t>
  </si>
  <si>
    <t>docs</t>
  </si>
  <si>
    <t>hbeds</t>
  </si>
  <si>
    <t>phsg</t>
  </si>
  <si>
    <t>claborf</t>
  </si>
  <si>
    <t>income</t>
  </si>
  <si>
    <t>crime</t>
  </si>
  <si>
    <t>region</t>
  </si>
  <si>
    <t>A</t>
  </si>
  <si>
    <t>B</t>
  </si>
  <si>
    <t>Product</t>
  </si>
  <si>
    <t>Uniform(0,1) Random Variates</t>
  </si>
  <si>
    <t>Shipping cost per Unit</t>
  </si>
  <si>
    <t>To</t>
  </si>
  <si>
    <t>Region 1</t>
  </si>
  <si>
    <t>Region 2</t>
  </si>
  <si>
    <t>Region 3</t>
  </si>
  <si>
    <t>Region 4</t>
  </si>
  <si>
    <t>From</t>
  </si>
  <si>
    <t>Plant 1</t>
  </si>
  <si>
    <t>Plant 2</t>
  </si>
  <si>
    <t>Plant 3</t>
  </si>
  <si>
    <t>Units Shipped</t>
  </si>
  <si>
    <t>Total Shipping Cost</t>
  </si>
  <si>
    <t>Fuel Surcharge rate</t>
  </si>
  <si>
    <t>Unit shipping costs w/Surcharge</t>
  </si>
  <si>
    <t>Table of revenues for various unit prices and units sold</t>
  </si>
  <si>
    <t>Units sold</t>
  </si>
  <si>
    <t>Unit price</t>
  </si>
  <si>
    <t>Unit shipping costs</t>
  </si>
  <si>
    <t>Units shipped to region</t>
  </si>
  <si>
    <t xml:space="preserve">Total Shipping cost w/Fuel Surcharge by plant and region </t>
  </si>
  <si>
    <t>For each product, if the end inventory is less</t>
  </si>
  <si>
    <t>than or equal to 50 units, enough units are</t>
  </si>
  <si>
    <t>are ordered to bring stock back up to 200;</t>
  </si>
  <si>
    <t>otherwise, no units of that product are ordered.</t>
  </si>
  <si>
    <t>Reorder Point</t>
  </si>
  <si>
    <t>Stockage Level</t>
  </si>
  <si>
    <t>End Inventory</t>
  </si>
  <si>
    <t>Order placed (yes/no)?</t>
  </si>
  <si>
    <t># of units ordered</t>
  </si>
  <si>
    <t>The student's grade is:</t>
  </si>
  <si>
    <t xml:space="preserve">   A  if score is 90 or above</t>
  </si>
  <si>
    <t xml:space="preserve">   S (Satisfactory) if score</t>
  </si>
  <si>
    <t xml:space="preserve">        is =&gt;60 but &lt; 90</t>
  </si>
  <si>
    <t xml:space="preserve">   U (Unsatisfactory) if score</t>
  </si>
  <si>
    <t xml:space="preserve">        is below 60</t>
  </si>
  <si>
    <t>S</t>
  </si>
  <si>
    <t>U</t>
  </si>
  <si>
    <t>below 60</t>
  </si>
  <si>
    <t>Student</t>
  </si>
  <si>
    <t>Score</t>
  </si>
  <si>
    <t>Grade</t>
  </si>
  <si>
    <t>Investor sells stock only if its price has</t>
  </si>
  <si>
    <t>gone up three consecutive days</t>
  </si>
  <si>
    <t>(including the current day)</t>
  </si>
  <si>
    <t>Day</t>
  </si>
  <si>
    <t>Price change</t>
  </si>
  <si>
    <t>Sell           (Yes/No)?</t>
  </si>
  <si>
    <t>Up</t>
  </si>
  <si>
    <t>Down</t>
  </si>
  <si>
    <r>
      <t xml:space="preserve">Any student who scores at least 95 on </t>
    </r>
    <r>
      <rPr>
        <b/>
        <i/>
        <sz val="10"/>
        <rFont val="Arial"/>
        <family val="2"/>
      </rPr>
      <t>any</t>
    </r>
    <r>
      <rPr>
        <b/>
        <sz val="10"/>
        <rFont val="Arial"/>
        <family val="2"/>
      </rPr>
      <t xml:space="preserve"> of the exams</t>
    </r>
  </si>
  <si>
    <t>gets a bonus which is 1% of their total score.</t>
  </si>
  <si>
    <t>Score at least</t>
  </si>
  <si>
    <t>Bonus</t>
  </si>
  <si>
    <t>Exam 1</t>
  </si>
  <si>
    <t>Exam 2</t>
  </si>
  <si>
    <t>Exam 3</t>
  </si>
  <si>
    <t>Exam 4</t>
  </si>
  <si>
    <t>NSN</t>
  </si>
  <si>
    <t>FSC</t>
  </si>
  <si>
    <t>NCB</t>
  </si>
  <si>
    <t>Item Number</t>
  </si>
  <si>
    <t>01</t>
  </si>
  <si>
    <t>0866</t>
  </si>
  <si>
    <t>00</t>
  </si>
  <si>
    <t>Length</t>
  </si>
  <si>
    <t>109501KL64457</t>
  </si>
  <si>
    <t>264001419DX02</t>
  </si>
  <si>
    <t xml:space="preserve"> </t>
  </si>
  <si>
    <t>Not 13 char</t>
  </si>
  <si>
    <t>Contains Text</t>
  </si>
  <si>
    <t>Blank</t>
  </si>
  <si>
    <t>F</t>
  </si>
  <si>
    <t>Fuel Surcharge</t>
  </si>
  <si>
    <t>Answers</t>
  </si>
  <si>
    <t>Formula Used</t>
  </si>
  <si>
    <t>Count of localities with Doctors Data</t>
  </si>
  <si>
    <t>Sum of Doctors in Data set</t>
  </si>
  <si>
    <t>Average Number of Doctors per Locality</t>
  </si>
  <si>
    <t>Total income for localities with income &gt;= $14,000 million</t>
  </si>
  <si>
    <t>Total No. of doctors in localities with income &gt;= $14,000 million</t>
  </si>
  <si>
    <t>Average income for localities with income &gt;= $14,000 million</t>
  </si>
  <si>
    <t>Average No. of Doctors in localities with income &gt;= $14,000 million</t>
  </si>
  <si>
    <t>=SUMIF(Navigating!F1:F142,"&gt;=14000",Navigating!J1:J142)</t>
  </si>
  <si>
    <t>Count of localities with income &gt;= $14,000 million</t>
  </si>
  <si>
    <t>=SUMIF(Navigating!F1:F142,"&gt;=14000")</t>
  </si>
  <si>
    <t>=AVERAGEIF(Navigating!J1:J142,"&gt;=14000")</t>
  </si>
  <si>
    <t>=AVERAGEIF(Navigating!J1:J142,"&gt;=14000",Navigating!F1:F142)</t>
  </si>
  <si>
    <t>=COUNTIFS(Navigating!J1:J142,"&gt;=14000",Navigating!F1:F142,"&gt;=10000")</t>
  </si>
  <si>
    <t>Count of localities with income &gt;= $14,000M and at least 10,000 doctors</t>
  </si>
  <si>
    <t>Total number of doctors in localities with income at least $14,000M and at least 15,000 hospital beds</t>
  </si>
  <si>
    <t>=SUMIFS(Navigating!F1:F142,Navigating!J1:J142,"&gt;=14000",Navigating!G1:G142,"&gt;=15000")</t>
  </si>
  <si>
    <t>Average number of doctors in localities with income at least $14,000M and at least 15,000 hospital beds</t>
  </si>
  <si>
    <t>=AVERAGEIFS(Navigating!F1:F142,Navigating!J1:J142,"&gt;=14000",Navigating!G1:G142,"&gt;=15000")</t>
  </si>
  <si>
    <t>=COUNT(Navigating!F1:F142)</t>
  </si>
  <si>
    <t>=SUM(Navigating!F1:F142)</t>
  </si>
  <si>
    <t>=AVERAGE(Navigating!F1:F142)</t>
  </si>
  <si>
    <t>National Stock Number</t>
  </si>
  <si>
    <t>Country Code</t>
  </si>
  <si>
    <t>Classification</t>
  </si>
  <si>
    <t>Reggie   Miller</t>
  </si>
  <si>
    <t>Reggie</t>
  </si>
  <si>
    <t>Miller</t>
  </si>
  <si>
    <t>TRIM (text)</t>
  </si>
  <si>
    <t>Removes all spaces except for single space between words</t>
  </si>
  <si>
    <t>Trim spaces</t>
  </si>
  <si>
    <t>LEN (text)</t>
  </si>
  <si>
    <t>Counts number of characters in string (including spaces)</t>
  </si>
  <si>
    <t>Number of characters</t>
  </si>
  <si>
    <t>Number of characters in trimmed result</t>
  </si>
  <si>
    <t>FIND ("string", text, start #)</t>
  </si>
  <si>
    <t>Finds the start position of string of characters 
(in quotes &amp; case sensitive) from text starting at a specific position</t>
  </si>
  <si>
    <t>Find first space</t>
  </si>
  <si>
    <t>Find first r ( case sensitive)</t>
  </si>
  <si>
    <t>SEARCH ("string", text, start #)</t>
  </si>
  <si>
    <t>Same as FIND except it is not case sensitive</t>
  </si>
  <si>
    <t>Find first r (not case sensitive)</t>
  </si>
  <si>
    <t>CONCATENATE and &amp; Functions</t>
  </si>
  <si>
    <t>Joins string sections together (must include " " if need space)</t>
  </si>
  <si>
    <t>Combining first and Last Name</t>
  </si>
  <si>
    <t>REPLACE (text,start #, # char, "string")</t>
  </si>
  <si>
    <t>Replaces certain # ofcharacters with new text</t>
  </si>
  <si>
    <t>Replace g with n</t>
  </si>
  <si>
    <t>Enter number as text</t>
  </si>
  <si>
    <t>To enter number as text, put a single quote at the start of the number</t>
  </si>
  <si>
    <t>Number 31 as text</t>
  </si>
  <si>
    <t>31</t>
  </si>
  <si>
    <t>VALUE(text)</t>
  </si>
  <si>
    <t>Converts a numeric value stored as text to a numeric value</t>
  </si>
  <si>
    <t>Convert text 31 to number 31</t>
  </si>
  <si>
    <t>Year</t>
  </si>
  <si>
    <t>Month</t>
  </si>
  <si>
    <t>1/1/1900</t>
  </si>
  <si>
    <t>Today's date</t>
  </si>
  <si>
    <t>Untrimmed</t>
  </si>
  <si>
    <t>Trimmed</t>
  </si>
  <si>
    <t>Product ID</t>
  </si>
  <si>
    <t>Price</t>
  </si>
  <si>
    <t>Product Description</t>
  </si>
  <si>
    <t xml:space="preserve">32592100AFES CONTROLLERPENTIUM/100,(2)1GB H 304.00  </t>
  </si>
  <si>
    <t xml:space="preserve">32592100JCP9 DESKTOP UNIT 225.00  </t>
  </si>
  <si>
    <t xml:space="preserve">325927008990 DESKTOP WINDOWS NT 4.0 SERVER 232.00  </t>
  </si>
  <si>
    <t xml:space="preserve">325926008990 DESKTOP WINDOWS NT 4.0 WKST 232.00  </t>
  </si>
  <si>
    <t xml:space="preserve">325921008990 DESKTOP, DOS OS 232.00  </t>
  </si>
  <si>
    <t xml:space="preserve">325922008990 DESKTOP, WINDOWS DESKTOP OS 232.00  </t>
  </si>
  <si>
    <t xml:space="preserve">325925008990 DESKTOP, WINDOWS NT OS 232.00  </t>
  </si>
  <si>
    <t xml:space="preserve">325930008990 MINITOWER, NO OS 232.00  </t>
  </si>
  <si>
    <t xml:space="preserve">32593000KEYY MINI TOWER 232.00  </t>
  </si>
  <si>
    <t>Famous actors and actresses</t>
  </si>
  <si>
    <t>Note: All monetary values are in $ millions.</t>
  </si>
  <si>
    <t>Name</t>
  </si>
  <si>
    <t>Gender</t>
  </si>
  <si>
    <t>DomesticGross</t>
  </si>
  <si>
    <t>ForeignGross</t>
  </si>
  <si>
    <t>Salary</t>
  </si>
  <si>
    <t>Angela Bassett</t>
  </si>
  <si>
    <t>Jessica Lange</t>
  </si>
  <si>
    <t>Winona Ryder</t>
  </si>
  <si>
    <t>Michelle Pfeiffer</t>
  </si>
  <si>
    <t>Whoopi Goldberg</t>
  </si>
  <si>
    <t>Emma Thompson</t>
  </si>
  <si>
    <t>Julia Roberts</t>
  </si>
  <si>
    <t>Sharon Stone</t>
  </si>
  <si>
    <t>Meryl Streep</t>
  </si>
  <si>
    <t>Susan Sarandon</t>
  </si>
  <si>
    <t>Nicole Kidman</t>
  </si>
  <si>
    <t>Holly Hunter</t>
  </si>
  <si>
    <t>Meg Ryan</t>
  </si>
  <si>
    <t>Andie Macdowell</t>
  </si>
  <si>
    <t>Jodie Foster</t>
  </si>
  <si>
    <t>Rene Russo</t>
  </si>
  <si>
    <t>Sandra Bullock</t>
  </si>
  <si>
    <t>Demi Moore</t>
  </si>
  <si>
    <t>Danny Glover</t>
  </si>
  <si>
    <t>M</t>
  </si>
  <si>
    <t>Billy Crystal</t>
  </si>
  <si>
    <t>Nicholas Cage</t>
  </si>
  <si>
    <t>Micheal Keaton</t>
  </si>
  <si>
    <t>Bill Murray</t>
  </si>
  <si>
    <t>Macaulay Culkin</t>
  </si>
  <si>
    <t>Richard Dreyfus</t>
  </si>
  <si>
    <t>Tim Robbins</t>
  </si>
  <si>
    <t>Wesley Snipes</t>
  </si>
  <si>
    <t>Steve Martin</t>
  </si>
  <si>
    <t>Daniel Day-Lewis</t>
  </si>
  <si>
    <t>Danny Devito</t>
  </si>
  <si>
    <t>Sean Connery</t>
  </si>
  <si>
    <t>Christian Slater</t>
  </si>
  <si>
    <t>Charlie Sheen</t>
  </si>
  <si>
    <t>Anthony Hopkins</t>
  </si>
  <si>
    <t>Kurt Russell</t>
  </si>
  <si>
    <t>AL Pacino</t>
  </si>
  <si>
    <t>Woody Harrelson</t>
  </si>
  <si>
    <t>Tommy Lee Jones</t>
  </si>
  <si>
    <t>Gene Hackman</t>
  </si>
  <si>
    <t>Kevin Bacon</t>
  </si>
  <si>
    <t>Hugh Grant</t>
  </si>
  <si>
    <t>Keanu Reeves</t>
  </si>
  <si>
    <t>Val Kilmer</t>
  </si>
  <si>
    <t>Chris O'Donnell</t>
  </si>
  <si>
    <t>Jack Nicholson</t>
  </si>
  <si>
    <t>Denzel Washington</t>
  </si>
  <si>
    <t>Richard Gere</t>
  </si>
  <si>
    <t>Kevin Costner</t>
  </si>
  <si>
    <t>JohnTravolta</t>
  </si>
  <si>
    <t>Robert De Niro</t>
  </si>
  <si>
    <t>Sly Stallone</t>
  </si>
  <si>
    <t>Tom Cruise</t>
  </si>
  <si>
    <t>Harrison Ford</t>
  </si>
  <si>
    <t>Clint Eastwood</t>
  </si>
  <si>
    <t>Mel Gibson</t>
  </si>
  <si>
    <t>Bruce Willis</t>
  </si>
  <si>
    <t>Bill Pullman</t>
  </si>
  <si>
    <t>Liam Neeson</t>
  </si>
  <si>
    <t>Samuel Jackson</t>
  </si>
  <si>
    <t>Jim Carrey</t>
  </si>
  <si>
    <t>Morgan Freeman</t>
  </si>
  <si>
    <t>Arnold Scharz</t>
  </si>
  <si>
    <t>Brad Pitt</t>
  </si>
  <si>
    <t>Michael Douglas</t>
  </si>
  <si>
    <t>Robin Williams</t>
  </si>
  <si>
    <t>Tom Hanks</t>
  </si>
  <si>
    <t>Virginia</t>
  </si>
  <si>
    <t xml:space="preserve">Grace Bond </t>
  </si>
  <si>
    <t xml:space="preserve">Kimberly Wilkins </t>
  </si>
  <si>
    <t xml:space="preserve">Claire Payne </t>
  </si>
  <si>
    <t xml:space="preserve">Megan Berry </t>
  </si>
  <si>
    <t xml:space="preserve">Sean Gray </t>
  </si>
  <si>
    <t xml:space="preserve">Alexander Nash </t>
  </si>
  <si>
    <t xml:space="preserve">Penelope Allan </t>
  </si>
  <si>
    <t xml:space="preserve">Brandon Ball </t>
  </si>
  <si>
    <t xml:space="preserve">Alexandra Sharp </t>
  </si>
  <si>
    <t xml:space="preserve">Isaac Fisher </t>
  </si>
  <si>
    <t xml:space="preserve">Stewart Wallace </t>
  </si>
  <si>
    <t xml:space="preserve">Oliver Hughes </t>
  </si>
  <si>
    <t xml:space="preserve">Audrey Poole </t>
  </si>
  <si>
    <t xml:space="preserve">Sonia Kylie Martin </t>
  </si>
  <si>
    <t xml:space="preserve">Frank White </t>
  </si>
  <si>
    <t xml:space="preserve">Evan Clark </t>
  </si>
  <si>
    <t xml:space="preserve">Alison Mills </t>
  </si>
  <si>
    <t xml:space="preserve">Steven Slater </t>
  </si>
  <si>
    <t xml:space="preserve">Dominic Duncan </t>
  </si>
  <si>
    <t xml:space="preserve">Benjamin Slater </t>
  </si>
  <si>
    <t xml:space="preserve">Heather Churchill </t>
  </si>
  <si>
    <t xml:space="preserve">Bernadette Tucker </t>
  </si>
  <si>
    <t xml:space="preserve">Anthony White </t>
  </si>
  <si>
    <t xml:space="preserve">Jessica Bell </t>
  </si>
  <si>
    <t xml:space="preserve">Karen Glover </t>
  </si>
  <si>
    <t xml:space="preserve">Stephen Vance </t>
  </si>
  <si>
    <t xml:space="preserve">Eric Jackson </t>
  </si>
  <si>
    <t xml:space="preserve">Victoria Wallace </t>
  </si>
  <si>
    <t xml:space="preserve">Sophie Russell </t>
  </si>
  <si>
    <t xml:space="preserve">Angela Mary Butler </t>
  </si>
  <si>
    <t xml:space="preserve">Isaac Bernadette Parr </t>
  </si>
  <si>
    <t xml:space="preserve">Rachel Sanderson </t>
  </si>
  <si>
    <t xml:space="preserve">Madeleine Morgan </t>
  </si>
  <si>
    <t xml:space="preserve">Edward Peters </t>
  </si>
  <si>
    <t xml:space="preserve">Connor Ogden </t>
  </si>
  <si>
    <t xml:space="preserve">Sonia Dowd </t>
  </si>
  <si>
    <t xml:space="preserve">Benjamin Poole </t>
  </si>
  <si>
    <t xml:space="preserve">Ella Knox </t>
  </si>
  <si>
    <t xml:space="preserve">Phil Underwood </t>
  </si>
  <si>
    <t xml:space="preserve">Melanie Springer </t>
  </si>
  <si>
    <t xml:space="preserve">Jake Churchill </t>
  </si>
  <si>
    <t xml:space="preserve">Lauren Hart </t>
  </si>
  <si>
    <t xml:space="preserve">Oliver Bailey </t>
  </si>
  <si>
    <t xml:space="preserve">Ava Mackenzie </t>
  </si>
  <si>
    <t xml:space="preserve">Theresa Bailey </t>
  </si>
  <si>
    <t xml:space="preserve">Elizabeth Sharp </t>
  </si>
  <si>
    <t xml:space="preserve">Jessica Walker </t>
  </si>
  <si>
    <t xml:space="preserve">Justin Dyer </t>
  </si>
  <si>
    <t xml:space="preserve">Caroline Blake Chapman </t>
  </si>
  <si>
    <t xml:space="preserve">Gabrielle Paterson </t>
  </si>
  <si>
    <t xml:space="preserve">Andrew Reid </t>
  </si>
  <si>
    <t xml:space="preserve">Joseph James </t>
  </si>
  <si>
    <t xml:space="preserve">Vanessa Wright </t>
  </si>
  <si>
    <t xml:space="preserve">Andrea Reid </t>
  </si>
  <si>
    <t xml:space="preserve">Sean Scott </t>
  </si>
  <si>
    <t xml:space="preserve">Leonard Walsh </t>
  </si>
  <si>
    <t xml:space="preserve">Irene Lee </t>
  </si>
  <si>
    <t xml:space="preserve">Diana Wright </t>
  </si>
  <si>
    <t xml:space="preserve">Benjamin Marshall </t>
  </si>
  <si>
    <t xml:space="preserve">Alexander Martin </t>
  </si>
  <si>
    <t xml:space="preserve">Amelia Ross </t>
  </si>
  <si>
    <t xml:space="preserve">Heather Hudson </t>
  </si>
  <si>
    <t xml:space="preserve">Justin Anthony MacDonald </t>
  </si>
  <si>
    <t xml:space="preserve">Molly Elizabeth Knox </t>
  </si>
  <si>
    <t xml:space="preserve">Gavin Powell </t>
  </si>
  <si>
    <t xml:space="preserve">Victor Lambert </t>
  </si>
  <si>
    <t xml:space="preserve">Carl Molly Clark </t>
  </si>
  <si>
    <t xml:space="preserve">Victoria Powell </t>
  </si>
  <si>
    <t xml:space="preserve">Jack Gibson </t>
  </si>
  <si>
    <t xml:space="preserve">Faith Anderson </t>
  </si>
  <si>
    <t xml:space="preserve">Neil Walsh </t>
  </si>
  <si>
    <t xml:space="preserve">Pippa Thomson </t>
  </si>
  <si>
    <t xml:space="preserve">Gavin Knox </t>
  </si>
  <si>
    <t xml:space="preserve">Katherine Howard </t>
  </si>
  <si>
    <t xml:space="preserve">Audrey Rutherford </t>
  </si>
  <si>
    <t xml:space="preserve">Austin Burgess </t>
  </si>
  <si>
    <t xml:space="preserve">Victor Mathis </t>
  </si>
  <si>
    <t xml:space="preserve">Megan Ince </t>
  </si>
  <si>
    <t xml:space="preserve">Wendy Ince </t>
  </si>
  <si>
    <t xml:space="preserve">Joseph Marshall </t>
  </si>
  <si>
    <t xml:space="preserve">Jessica Miller </t>
  </si>
  <si>
    <t xml:space="preserve">Joe Fisher </t>
  </si>
  <si>
    <t xml:space="preserve">Lauren Davidson </t>
  </si>
  <si>
    <t xml:space="preserve">Nicholas Nash </t>
  </si>
  <si>
    <t xml:space="preserve">Matt Baker </t>
  </si>
  <si>
    <t xml:space="preserve">Steven Ferguson </t>
  </si>
  <si>
    <t xml:space="preserve">Simon Hamilton </t>
  </si>
  <si>
    <t xml:space="preserve">Joshua Greene </t>
  </si>
  <si>
    <t xml:space="preserve">Felicity Parsons </t>
  </si>
  <si>
    <t xml:space="preserve">Ryan Simpson </t>
  </si>
  <si>
    <t xml:space="preserve">Kevin Pullman </t>
  </si>
  <si>
    <t xml:space="preserve">Robert Peters </t>
  </si>
  <si>
    <t xml:space="preserve">Kimberly Miller </t>
  </si>
  <si>
    <t xml:space="preserve">Karen Hill </t>
  </si>
  <si>
    <t xml:space="preserve">Jake Young </t>
  </si>
  <si>
    <t xml:space="preserve">Julian Skinner </t>
  </si>
  <si>
    <t xml:space="preserve">Connor Arnold </t>
  </si>
  <si>
    <t xml:space="preserve">Emily Marshall </t>
  </si>
  <si>
    <t xml:space="preserve">Adrian Peake </t>
  </si>
  <si>
    <t xml:space="preserve">Ruth Smith </t>
  </si>
  <si>
    <t xml:space="preserve">Joseph Knox </t>
  </si>
  <si>
    <t xml:space="preserve">Jessica Wilkins </t>
  </si>
  <si>
    <t xml:space="preserve">Joshua Morgan </t>
  </si>
  <si>
    <t xml:space="preserve">Pippa Reid </t>
  </si>
  <si>
    <t xml:space="preserve">Pippa Lyman </t>
  </si>
  <si>
    <t xml:space="preserve">Julia Mackenzie </t>
  </si>
  <si>
    <t xml:space="preserve">Richard Tucker </t>
  </si>
  <si>
    <t xml:space="preserve">Nicola Ball </t>
  </si>
  <si>
    <t xml:space="preserve">Carl Ross </t>
  </si>
  <si>
    <t xml:space="preserve">Joseph James Murray </t>
  </si>
  <si>
    <t xml:space="preserve">Jake Cameron </t>
  </si>
  <si>
    <t xml:space="preserve">Kevin Bell </t>
  </si>
  <si>
    <t xml:space="preserve">Stewart Roberts </t>
  </si>
  <si>
    <t xml:space="preserve">Megan Sanderson </t>
  </si>
  <si>
    <t xml:space="preserve">Sam Berry </t>
  </si>
  <si>
    <t xml:space="preserve">Blake Peake </t>
  </si>
  <si>
    <t xml:space="preserve">Nicola Rampling </t>
  </si>
  <si>
    <t xml:space="preserve">Jessica John Edmunds </t>
  </si>
  <si>
    <t xml:space="preserve">Kimberly Anderson </t>
  </si>
  <si>
    <t xml:space="preserve">Fiona Underwood </t>
  </si>
  <si>
    <t xml:space="preserve">Lily Butler </t>
  </si>
  <si>
    <t xml:space="preserve">Natalie Gibson </t>
  </si>
  <si>
    <t xml:space="preserve">Connor Terry </t>
  </si>
  <si>
    <t xml:space="preserve">Jennifer Graham </t>
  </si>
  <si>
    <t xml:space="preserve">Owen Wallace </t>
  </si>
  <si>
    <t xml:space="preserve">Vanessa Robertson </t>
  </si>
  <si>
    <t xml:space="preserve">Edward Forsyth </t>
  </si>
  <si>
    <t xml:space="preserve">Steven Boris Bailey </t>
  </si>
  <si>
    <t xml:space="preserve">Diana Kelly </t>
  </si>
  <si>
    <t xml:space="preserve">Alison Wilson </t>
  </si>
  <si>
    <t xml:space="preserve">Tim Ross </t>
  </si>
  <si>
    <t xml:space="preserve">Ruth Rutherford </t>
  </si>
  <si>
    <t xml:space="preserve">Gabrielle Allan </t>
  </si>
  <si>
    <t xml:space="preserve">Pippa Lambert </t>
  </si>
  <si>
    <t xml:space="preserve">Eric Fraser </t>
  </si>
  <si>
    <t xml:space="preserve">Eric Gill </t>
  </si>
  <si>
    <t xml:space="preserve">Luke Welch </t>
  </si>
  <si>
    <t xml:space="preserve">Lisa Vance </t>
  </si>
  <si>
    <t xml:space="preserve">Natalie Allan </t>
  </si>
  <si>
    <t xml:space="preserve">Edward Walker </t>
  </si>
  <si>
    <t xml:space="preserve">Frank Powell </t>
  </si>
  <si>
    <t xml:space="preserve">Michael MacDonald </t>
  </si>
  <si>
    <t xml:space="preserve">Kevin Churchill </t>
  </si>
  <si>
    <t xml:space="preserve">Hannah Graham </t>
  </si>
  <si>
    <t xml:space="preserve">Alexander Springer </t>
  </si>
  <si>
    <t xml:space="preserve">Harry Wilkins </t>
  </si>
  <si>
    <t xml:space="preserve">Adrian Natalie Turner </t>
  </si>
  <si>
    <t xml:space="preserve">Maria Nathan Nolan </t>
  </si>
  <si>
    <t xml:space="preserve">Connor Hughes </t>
  </si>
  <si>
    <t xml:space="preserve">Andrew Mitchell </t>
  </si>
  <si>
    <t xml:space="preserve">Paul Manning </t>
  </si>
  <si>
    <t xml:space="preserve">Adam McDonald </t>
  </si>
  <si>
    <t xml:space="preserve">Jack Vaughan </t>
  </si>
  <si>
    <t xml:space="preserve">Amy Bower </t>
  </si>
  <si>
    <t xml:space="preserve">Sean Coleman </t>
  </si>
  <si>
    <t xml:space="preserve">Ava Gray </t>
  </si>
  <si>
    <t xml:space="preserve">Jacob Hart </t>
  </si>
  <si>
    <t xml:space="preserve">Joshua Payne </t>
  </si>
  <si>
    <t xml:space="preserve">Alison Lambert </t>
  </si>
  <si>
    <t xml:space="preserve">Deirdre Black </t>
  </si>
  <si>
    <t xml:space="preserve">Emily Manning </t>
  </si>
  <si>
    <t xml:space="preserve">Lisa Tucker </t>
  </si>
  <si>
    <t xml:space="preserve">Sarah Taylor </t>
  </si>
  <si>
    <t xml:space="preserve">Adrian Poole </t>
  </si>
  <si>
    <t xml:space="preserve">Owen Smith </t>
  </si>
  <si>
    <t xml:space="preserve">Gavin Metcalfe </t>
  </si>
  <si>
    <t xml:space="preserve">Adam Wilkins </t>
  </si>
  <si>
    <t xml:space="preserve">Lucas Oliver </t>
  </si>
  <si>
    <t xml:space="preserve">Alexandra Reid </t>
  </si>
  <si>
    <t xml:space="preserve">Grace Vance </t>
  </si>
  <si>
    <t xml:space="preserve">Oliver Hudson </t>
  </si>
  <si>
    <t xml:space="preserve">Alan Burgess </t>
  </si>
  <si>
    <t xml:space="preserve">Caroline Thomson </t>
  </si>
  <si>
    <t xml:space="preserve">Theresa Kerr </t>
  </si>
  <si>
    <t xml:space="preserve">Alan Reid </t>
  </si>
  <si>
    <t xml:space="preserve">Pippa Lee </t>
  </si>
  <si>
    <t xml:space="preserve">Carl Grant </t>
  </si>
  <si>
    <t xml:space="preserve">Harry Nash </t>
  </si>
  <si>
    <t xml:space="preserve">Frank Knox </t>
  </si>
  <si>
    <t xml:space="preserve">Boris Hamilton </t>
  </si>
  <si>
    <t xml:space="preserve">Nicola Dyer </t>
  </si>
  <si>
    <t xml:space="preserve">Leah McDonald </t>
  </si>
  <si>
    <t xml:space="preserve">Amelia Vaughan </t>
  </si>
  <si>
    <t xml:space="preserve">Melanie Harris </t>
  </si>
  <si>
    <t xml:space="preserve">Claire Dyer </t>
  </si>
  <si>
    <t xml:space="preserve">Joe White </t>
  </si>
  <si>
    <t xml:space="preserve">Paul Ball </t>
  </si>
  <si>
    <t xml:space="preserve">Alexander Watson </t>
  </si>
  <si>
    <t xml:space="preserve">Adam Leah Walsh </t>
  </si>
  <si>
    <t xml:space="preserve">Andrew Charles McDonald </t>
  </si>
  <si>
    <t xml:space="preserve">Boris Morgan </t>
  </si>
  <si>
    <t xml:space="preserve">Sophie Johnston </t>
  </si>
  <si>
    <t xml:space="preserve">Robert Blake </t>
  </si>
  <si>
    <t xml:space="preserve">Connor Turner </t>
  </si>
  <si>
    <t xml:space="preserve">Maria Ross </t>
  </si>
  <si>
    <t xml:space="preserve">Owen Burgess </t>
  </si>
  <si>
    <t xml:space="preserve">Sebastian Ferguson </t>
  </si>
  <si>
    <t xml:space="preserve">Thomas Gray </t>
  </si>
  <si>
    <t xml:space="preserve">Audrey Fisher </t>
  </si>
  <si>
    <t xml:space="preserve">Boris Walsh </t>
  </si>
  <si>
    <t xml:space="preserve">Rebecca Mackay </t>
  </si>
  <si>
    <t xml:space="preserve">Jane Langdon </t>
  </si>
  <si>
    <t xml:space="preserve">Pippa Mathis </t>
  </si>
  <si>
    <t xml:space="preserve">Alison Mackay </t>
  </si>
  <si>
    <t xml:space="preserve">Megan Clark </t>
  </si>
  <si>
    <t xml:space="preserve">John Bower </t>
  </si>
  <si>
    <t xml:space="preserve">Dorothy Stewart </t>
  </si>
  <si>
    <t xml:space="preserve">Donna Young </t>
  </si>
  <si>
    <t xml:space="preserve">Sonia Wilson </t>
  </si>
  <si>
    <t xml:space="preserve">Harry Jones </t>
  </si>
  <si>
    <t xml:space="preserve">Samantha Parsons </t>
  </si>
  <si>
    <t xml:space="preserve">Caroline Dickens </t>
  </si>
  <si>
    <t xml:space="preserve">Anna Dickens </t>
  </si>
  <si>
    <t xml:space="preserve">Virginia Mathis </t>
  </si>
  <si>
    <t xml:space="preserve">Kevin Dowd </t>
  </si>
  <si>
    <t xml:space="preserve">Chloe Cornish </t>
  </si>
  <si>
    <t xml:space="preserve">John Abraham </t>
  </si>
  <si>
    <t xml:space="preserve">Nathan Davidson </t>
  </si>
  <si>
    <t xml:space="preserve">Gavin James </t>
  </si>
  <si>
    <t xml:space="preserve">Emily Michael Peters </t>
  </si>
  <si>
    <t xml:space="preserve">Sean Kelly </t>
  </si>
  <si>
    <t xml:space="preserve">Natalie Robertson </t>
  </si>
  <si>
    <t xml:space="preserve">Blake Ince </t>
  </si>
  <si>
    <t xml:space="preserve">Heather Mills </t>
  </si>
  <si>
    <t xml:space="preserve">Colin Anderson </t>
  </si>
  <si>
    <t xml:space="preserve">Victor Peake </t>
  </si>
  <si>
    <t xml:space="preserve">Anthony Paterson </t>
  </si>
  <si>
    <t xml:space="preserve">Wendy Powell </t>
  </si>
  <si>
    <t xml:space="preserve">Diana Chapman </t>
  </si>
  <si>
    <t xml:space="preserve">Cameron Peters </t>
  </si>
  <si>
    <t xml:space="preserve">Zoe Burgess </t>
  </si>
  <si>
    <t xml:space="preserve">Gavin Mackay </t>
  </si>
  <si>
    <t xml:space="preserve">Grace Glover </t>
  </si>
  <si>
    <t xml:space="preserve">Harry Arnold </t>
  </si>
  <si>
    <t xml:space="preserve">Natalie Austin Roberts </t>
  </si>
  <si>
    <t xml:space="preserve">Victoria Rutherford </t>
  </si>
  <si>
    <t xml:space="preserve">Jake Powell </t>
  </si>
  <si>
    <t xml:space="preserve">Megan Lambert </t>
  </si>
  <si>
    <t xml:space="preserve">Phil Fisher </t>
  </si>
  <si>
    <t xml:space="preserve">Matt Paterson </t>
  </si>
  <si>
    <t xml:space="preserve">Brian Robertson </t>
  </si>
  <si>
    <t xml:space="preserve">Andrew Parsons </t>
  </si>
  <si>
    <t xml:space="preserve">Penelope Ball </t>
  </si>
  <si>
    <t xml:space="preserve">Wendy Springer </t>
  </si>
  <si>
    <t xml:space="preserve">Dan Arnold </t>
  </si>
  <si>
    <t xml:space="preserve">Charles North </t>
  </si>
  <si>
    <t xml:space="preserve">Victoria Leah Slater </t>
  </si>
  <si>
    <t xml:space="preserve">Rose Parsons </t>
  </si>
  <si>
    <t xml:space="preserve">Evan Skinner </t>
  </si>
  <si>
    <t xml:space="preserve">Molly James </t>
  </si>
  <si>
    <t xml:space="preserve">Jacob Hamilton </t>
  </si>
  <si>
    <t xml:space="preserve">Connor Hemmings </t>
  </si>
  <si>
    <t xml:space="preserve">Nathan Coleman </t>
  </si>
  <si>
    <t xml:space="preserve">Piers Glover </t>
  </si>
  <si>
    <t xml:space="preserve">Madeleine Randall </t>
  </si>
  <si>
    <t xml:space="preserve">Leah Henderson </t>
  </si>
  <si>
    <t xml:space="preserve">Adrian Grant </t>
  </si>
  <si>
    <t xml:space="preserve">Lauren Nash </t>
  </si>
  <si>
    <t xml:space="preserve">Carl Russell </t>
  </si>
  <si>
    <t xml:space="preserve">Blake Ferguson </t>
  </si>
  <si>
    <t xml:space="preserve">Austin Glover </t>
  </si>
  <si>
    <t xml:space="preserve">Alan Duncan </t>
  </si>
  <si>
    <t xml:space="preserve">Austin Fraser </t>
  </si>
  <si>
    <t xml:space="preserve">Grace Lawrence </t>
  </si>
  <si>
    <t xml:space="preserve">William Vaughan </t>
  </si>
  <si>
    <t xml:space="preserve">Carol Clarkson </t>
  </si>
  <si>
    <t xml:space="preserve">Dylan May </t>
  </si>
  <si>
    <t xml:space="preserve">Madeleine May </t>
  </si>
  <si>
    <t xml:space="preserve">Heather Walsh </t>
  </si>
  <si>
    <t xml:space="preserve">Dan Gray </t>
  </si>
  <si>
    <t xml:space="preserve">Chloe Metcalfe </t>
  </si>
  <si>
    <t xml:space="preserve">Chloe Pullman </t>
  </si>
  <si>
    <t xml:space="preserve">Stephen Sharp </t>
  </si>
  <si>
    <t xml:space="preserve">Andrea Baker </t>
  </si>
  <si>
    <t xml:space="preserve">Ian Ince </t>
  </si>
  <si>
    <t xml:space="preserve">Alan Vance </t>
  </si>
  <si>
    <t xml:space="preserve">Rebecca Miller </t>
  </si>
  <si>
    <t xml:space="preserve">William Nolan </t>
  </si>
  <si>
    <t xml:space="preserve">Sophie James </t>
  </si>
  <si>
    <t xml:space="preserve">Karen Robertson </t>
  </si>
  <si>
    <t xml:space="preserve">Faith Kelly </t>
  </si>
  <si>
    <t xml:space="preserve">Colin Michael Manning </t>
  </si>
  <si>
    <t xml:space="preserve">Harry Parr </t>
  </si>
  <si>
    <t xml:space="preserve">Alexandra Ryan Paige </t>
  </si>
  <si>
    <t xml:space="preserve">Rebecca Allan </t>
  </si>
  <si>
    <t xml:space="preserve">Abigail Hart </t>
  </si>
  <si>
    <t xml:space="preserve">Dominic Campbell </t>
  </si>
  <si>
    <t xml:space="preserve">Wanda Scott </t>
  </si>
  <si>
    <t xml:space="preserve">Dorothy Paige </t>
  </si>
  <si>
    <t xml:space="preserve">Zoe Richard MacDonald </t>
  </si>
  <si>
    <t xml:space="preserve">Yvonne Jones </t>
  </si>
  <si>
    <t xml:space="preserve">Karen Dickens </t>
  </si>
  <si>
    <t xml:space="preserve">Jessica Quinn </t>
  </si>
  <si>
    <t xml:space="preserve">Blake Gill </t>
  </si>
  <si>
    <t xml:space="preserve">Abigail Short </t>
  </si>
  <si>
    <t xml:space="preserve">Lillian Hamilton </t>
  </si>
  <si>
    <t xml:space="preserve">Amanda Hughes </t>
  </si>
  <si>
    <t xml:space="preserve">Rachel Graham </t>
  </si>
  <si>
    <t xml:space="preserve">Melanie Ogden </t>
  </si>
  <si>
    <t xml:space="preserve">Ava Sarah Cameron </t>
  </si>
  <si>
    <t xml:space="preserve">Nicholas Lyman </t>
  </si>
  <si>
    <t xml:space="preserve">Nicola Hardacre </t>
  </si>
  <si>
    <t xml:space="preserve">Kevin Sanderson </t>
  </si>
  <si>
    <t xml:space="preserve">Stephanie Stewart </t>
  </si>
  <si>
    <t xml:space="preserve">Melanie Emma Metcalfe </t>
  </si>
  <si>
    <t xml:space="preserve">Lucas Langdon </t>
  </si>
  <si>
    <t xml:space="preserve">Irene Graham </t>
  </si>
  <si>
    <t xml:space="preserve">Kimberly Peake </t>
  </si>
  <si>
    <t xml:space="preserve">Joshua King </t>
  </si>
  <si>
    <t xml:space="preserve">Dylan Coleman </t>
  </si>
  <si>
    <t xml:space="preserve">Jack Paige </t>
  </si>
  <si>
    <t xml:space="preserve">Carl Paige </t>
  </si>
  <si>
    <t xml:space="preserve">Rebecca Blake </t>
  </si>
  <si>
    <t xml:space="preserve">Oliver John Russell </t>
  </si>
  <si>
    <t xml:space="preserve">Natalie Rutherford </t>
  </si>
  <si>
    <t xml:space="preserve">Madeleine Allan </t>
  </si>
  <si>
    <t xml:space="preserve">Tim Steven Ferguson </t>
  </si>
  <si>
    <t xml:space="preserve">Bella Murray </t>
  </si>
  <si>
    <t xml:space="preserve">Isaac King </t>
  </si>
  <si>
    <t xml:space="preserve">Jacob Campbell </t>
  </si>
  <si>
    <t xml:space="preserve">Austin Grant </t>
  </si>
  <si>
    <t xml:space="preserve">Simon Greene </t>
  </si>
  <si>
    <t xml:space="preserve">Frank Simon Graham </t>
  </si>
  <si>
    <t xml:space="preserve">Pippa Sharp </t>
  </si>
  <si>
    <t xml:space="preserve">Faith Russell </t>
  </si>
  <si>
    <t xml:space="preserve">Anthony Greene </t>
  </si>
  <si>
    <t xml:space="preserve">Kevin Short </t>
  </si>
  <si>
    <t xml:space="preserve">Alison Melanie Gill </t>
  </si>
  <si>
    <t xml:space="preserve">Sally Quinn </t>
  </si>
  <si>
    <t xml:space="preserve">Stephanie Wilkins </t>
  </si>
  <si>
    <t xml:space="preserve">Lucas Parr </t>
  </si>
  <si>
    <t xml:space="preserve">Benjamin Turner </t>
  </si>
  <si>
    <t xml:space="preserve">Colin Hudson </t>
  </si>
  <si>
    <t xml:space="preserve">Jonathan Bower </t>
  </si>
  <si>
    <t xml:space="preserve">Joanne Mitchell </t>
  </si>
  <si>
    <t xml:space="preserve">Gordon Mackenzie </t>
  </si>
  <si>
    <t xml:space="preserve">Michael Jacob Bond </t>
  </si>
  <si>
    <t xml:space="preserve">Abigail Berry </t>
  </si>
  <si>
    <t xml:space="preserve">Frank Black </t>
  </si>
  <si>
    <t xml:space="preserve">Heather Newman </t>
  </si>
  <si>
    <t xml:space="preserve">Michael Mills </t>
  </si>
  <si>
    <t xml:space="preserve">Oliver Cornish </t>
  </si>
  <si>
    <t xml:space="preserve">Simon Harry Forsyth </t>
  </si>
  <si>
    <t xml:space="preserve">Lily Powell </t>
  </si>
  <si>
    <t xml:space="preserve">Emma Avery </t>
  </si>
  <si>
    <t xml:space="preserve">Lauren McGrath </t>
  </si>
  <si>
    <t xml:space="preserve">Jonathan Katherine Terry </t>
  </si>
  <si>
    <t xml:space="preserve">Dylan Graham </t>
  </si>
  <si>
    <t xml:space="preserve">Chloe Skinner </t>
  </si>
  <si>
    <t xml:space="preserve">Claire North </t>
  </si>
  <si>
    <t xml:space="preserve">Molly Johnston </t>
  </si>
  <si>
    <t xml:space="preserve">Gordon Anderson </t>
  </si>
  <si>
    <t xml:space="preserve">Warren Springer </t>
  </si>
  <si>
    <t xml:space="preserve">Joseph Powell </t>
  </si>
  <si>
    <t xml:space="preserve">Christian Stewart </t>
  </si>
  <si>
    <t xml:space="preserve">Gabrielle Sutherland </t>
  </si>
  <si>
    <t xml:space="preserve">Anna Jackson </t>
  </si>
  <si>
    <t xml:space="preserve">Alexandra Roberts </t>
  </si>
  <si>
    <t xml:space="preserve">Piers Peter Baker </t>
  </si>
  <si>
    <t xml:space="preserve">Karen Forsyth </t>
  </si>
  <si>
    <t xml:space="preserve">Jasmine Amanda Murray </t>
  </si>
  <si>
    <t>Name and Surname</t>
  </si>
  <si>
    <t>Data from a questionnaire on the President's Environmental Policy</t>
  </si>
  <si>
    <t>Age</t>
  </si>
  <si>
    <t>State</t>
  </si>
  <si>
    <t>Children</t>
  </si>
  <si>
    <t>Opinion</t>
  </si>
  <si>
    <t>Male</t>
  </si>
  <si>
    <t>Minnesota</t>
  </si>
  <si>
    <t>Female</t>
  </si>
  <si>
    <t>Texas</t>
  </si>
  <si>
    <t>Ohio</t>
  </si>
  <si>
    <t>Florida</t>
  </si>
  <si>
    <t>California</t>
  </si>
  <si>
    <t>New York</t>
  </si>
  <si>
    <t>Illinois</t>
  </si>
  <si>
    <t>Michigan</t>
  </si>
  <si>
    <t>Arizona</t>
  </si>
  <si>
    <t>Corrected NSN</t>
  </si>
  <si>
    <t>NSN? Yes / No</t>
  </si>
  <si>
    <t>=COUNTIF(Navigating!J1:J142,"&gt;=14000")</t>
  </si>
  <si>
    <t>21/12/2022 16:30:00</t>
  </si>
  <si>
    <t>12/21/2022 16:30:00</t>
  </si>
  <si>
    <t>Date</t>
  </si>
  <si>
    <t>Hour</t>
  </si>
  <si>
    <t>Minute</t>
  </si>
  <si>
    <t>Join</t>
  </si>
  <si>
    <t>Date 1</t>
  </si>
  <si>
    <t>Date 2</t>
  </si>
  <si>
    <t>Date Difference</t>
  </si>
  <si>
    <t>Weekday</t>
  </si>
  <si>
    <t>Weeknum</t>
  </si>
  <si>
    <t>Use HLOOKUP</t>
  </si>
  <si>
    <t>Lookup Table</t>
  </si>
  <si>
    <t>D</t>
  </si>
  <si>
    <t>C</t>
  </si>
  <si>
    <t>Use VLOOKUP</t>
  </si>
  <si>
    <t>Lookup table</t>
  </si>
  <si>
    <t>Order #</t>
  </si>
  <si>
    <t>Units Sold</t>
  </si>
  <si>
    <t>Total Cost</t>
  </si>
  <si>
    <t>Units</t>
  </si>
  <si>
    <t>Unit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</si>
</sst>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quot;$&quot;#,##0"/>
    <numFmt numFmtId="166" formatCode="0.00000000000000"/>
    <numFmt numFmtId="167" formatCode="_(* #,##0_);_(* \(#,##0\);_(* &quot;-&quot;??_);_(@_)"/>
    <numFmt numFmtId="168" formatCode="_(* #,##0.000_);_(* \(#,##0.000\);_(* &quot;-&quot;??_);_(@_)"/>
    <numFmt numFmtId="169" formatCode="#,##0.000"/>
    <numFmt numFmtId="170" formatCode="#,##0.0000"/>
    <numFmt numFmtId="174" formatCode="####\-####"/>
    <numFmt numFmtId="176" formatCode="0.000"/>
  </numFmts>
  <fonts count="27">
    <font>
      <sz val="10"/>
      <color theme="1"/>
      <name val="Arial"/>
      <family val="2"/>
    </font>
    <font>
      <sz val="11"/>
      <color theme="1"/>
      <name val="Calibri"/>
      <family val="2"/>
      <scheme val="minor"/>
    </font>
    <font>
      <sz val="11"/>
      <color theme="1"/>
      <name val="Calibri"/>
      <family val="2"/>
      <scheme val="minor"/>
    </font>
    <font>
      <sz val="10"/>
      <name val="Courier New"/>
      <family val="3"/>
    </font>
    <font>
      <sz val="10"/>
      <name val="Arial"/>
      <family val="2"/>
    </font>
    <font>
      <sz val="10"/>
      <color theme="1"/>
      <name val="Arial"/>
      <family val="2"/>
    </font>
    <font>
      <b/>
      <sz val="10"/>
      <name val="Courier New"/>
      <family val="3"/>
    </font>
    <font>
      <b/>
      <sz val="8"/>
      <color indexed="81"/>
      <name val="Tahoma"/>
      <family val="2"/>
    </font>
    <font>
      <sz val="8"/>
      <color indexed="81"/>
      <name val="Tahoma"/>
      <family val="2"/>
    </font>
    <font>
      <b/>
      <sz val="10"/>
      <name val="Arial"/>
      <family val="2"/>
    </font>
    <font>
      <sz val="10"/>
      <name val="Courier New"/>
      <family val="3"/>
    </font>
    <font>
      <b/>
      <i/>
      <sz val="10"/>
      <name val="Arial"/>
      <family val="2"/>
    </font>
    <font>
      <b/>
      <sz val="10"/>
      <color rgb="FF000099"/>
      <name val="Arial"/>
      <family val="2"/>
    </font>
    <font>
      <b/>
      <sz val="10"/>
      <color rgb="FF006600"/>
      <name val="Arial"/>
      <family val="2"/>
    </font>
    <font>
      <b/>
      <sz val="12"/>
      <color rgb="FF800000"/>
      <name val="Arial"/>
      <family val="2"/>
    </font>
    <font>
      <b/>
      <sz val="12"/>
      <color rgb="FF000080"/>
      <name val="Arial"/>
      <family val="2"/>
    </font>
    <font>
      <b/>
      <sz val="12"/>
      <color rgb="FF000080"/>
      <name val="+mn-ea"/>
    </font>
    <font>
      <b/>
      <sz val="8"/>
      <color rgb="FF252525"/>
      <name val="Arial"/>
      <family val="2"/>
    </font>
    <font>
      <b/>
      <sz val="18"/>
      <color theme="3"/>
      <name val="Cambria"/>
      <family val="2"/>
      <scheme val="major"/>
    </font>
    <font>
      <b/>
      <sz val="11"/>
      <color theme="1"/>
      <name val="Calibri"/>
      <family val="2"/>
      <scheme val="minor"/>
    </font>
    <font>
      <sz val="11"/>
      <color theme="0"/>
      <name val="Calibri"/>
      <family val="2"/>
      <scheme val="minor"/>
    </font>
    <font>
      <b/>
      <sz val="9"/>
      <color indexed="81"/>
      <name val="Tahoma"/>
      <family val="2"/>
    </font>
    <font>
      <sz val="9"/>
      <color indexed="81"/>
      <name val="Tahoma"/>
      <family val="2"/>
    </font>
    <font>
      <u/>
      <sz val="10"/>
      <color indexed="12"/>
      <name val="Arial"/>
      <family val="2"/>
    </font>
    <font>
      <b/>
      <sz val="10"/>
      <color theme="1"/>
      <name val="Arial"/>
      <family val="2"/>
    </font>
    <font>
      <b/>
      <sz val="11"/>
      <name val="Arial"/>
      <family val="2"/>
    </font>
    <font>
      <sz val="11"/>
      <name val="Arial"/>
      <family val="2"/>
    </font>
  </fonts>
  <fills count="38">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42"/>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4" tint="0.39997558519241921"/>
        <bgColor theme="4" tint="0.39997558519241921"/>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tint="0.39997558519241921"/>
        <bgColor theme="5" tint="0.39997558519241921"/>
      </patternFill>
    </fill>
    <fill>
      <patternFill patternType="solid">
        <fgColor theme="6" tint="0.79998168889431442"/>
        <bgColor theme="6" tint="0.79998168889431442"/>
      </patternFill>
    </fill>
    <fill>
      <patternFill patternType="solid">
        <fgColor theme="6" tint="0.59999389629810485"/>
        <bgColor theme="6" tint="0.59999389629810485"/>
      </patternFill>
    </fill>
    <fill>
      <patternFill patternType="solid">
        <fgColor theme="6" tint="0.39997558519241921"/>
        <bgColor theme="6" tint="0.39997558519241921"/>
      </patternFill>
    </fill>
    <fill>
      <patternFill patternType="solid">
        <fgColor theme="7" tint="0.79998168889431442"/>
        <bgColor theme="7" tint="0.79998168889431442"/>
      </patternFill>
    </fill>
    <fill>
      <patternFill patternType="solid">
        <fgColor theme="7" tint="0.59999389629810485"/>
        <bgColor theme="7" tint="0.59999389629810485"/>
      </patternFill>
    </fill>
    <fill>
      <patternFill patternType="solid">
        <fgColor theme="7" tint="0.39997558519241921"/>
        <bgColor theme="7" tint="0.39997558519241921"/>
      </patternFill>
    </fill>
    <fill>
      <patternFill patternType="solid">
        <fgColor theme="8" tint="0.79998168889431442"/>
        <bgColor theme="8" tint="0.79998168889431442"/>
      </patternFill>
    </fill>
    <fill>
      <patternFill patternType="solid">
        <fgColor theme="8" tint="0.59999389629810485"/>
        <bgColor theme="8" tint="0.59999389629810485"/>
      </patternFill>
    </fill>
    <fill>
      <patternFill patternType="solid">
        <fgColor theme="8" tint="0.39997558519241921"/>
        <bgColor theme="8" tint="0.39997558519241921"/>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theme="9" tint="0.39997558519241921"/>
        <bgColor theme="9" tint="0.39997558519241921"/>
      </patternFill>
    </fill>
    <fill>
      <patternFill patternType="lightUp">
        <fgColor theme="0"/>
        <bgColor theme="4" tint="0.19998779259620961"/>
      </patternFill>
    </fill>
    <fill>
      <patternFill patternType="lightUp">
        <fgColor theme="0"/>
        <bgColor theme="5" tint="0.19998779259620961"/>
      </patternFill>
    </fill>
    <fill>
      <patternFill patternType="lightUp">
        <fgColor theme="0"/>
        <bgColor theme="6" tint="0.19998779259620961"/>
      </patternFill>
    </fill>
    <fill>
      <patternFill patternType="solid">
        <fgColor theme="6" tint="0.39997558519241921"/>
        <bgColor indexed="64"/>
      </patternFill>
    </fill>
    <fill>
      <patternFill patternType="solid">
        <fgColor rgb="FFFFFF00"/>
        <bgColor indexed="64"/>
      </patternFill>
    </fill>
    <fill>
      <patternFill patternType="solid">
        <fgColor indexed="13"/>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style="thin">
        <color indexed="64"/>
      </left>
      <right/>
      <top/>
      <bottom/>
      <diagonal/>
    </border>
    <border>
      <left style="medium">
        <color indexed="18"/>
      </left>
      <right/>
      <top/>
      <bottom/>
      <diagonal/>
    </border>
    <border>
      <left/>
      <right style="medium">
        <color indexed="18"/>
      </right>
      <top/>
      <bottom/>
      <diagonal/>
    </border>
    <border>
      <left style="thin">
        <color indexed="64"/>
      </left>
      <right/>
      <top/>
      <bottom style="thin">
        <color indexed="64"/>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18"/>
      </left>
      <right style="medium">
        <color indexed="18"/>
      </right>
      <top style="medium">
        <color indexed="18"/>
      </top>
      <bottom style="medium">
        <color indexed="18"/>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right style="medium">
        <color indexed="18"/>
      </right>
      <top style="medium">
        <color indexed="18"/>
      </top>
      <bottom style="medium">
        <color indexed="18"/>
      </bottom>
      <diagonal/>
    </border>
    <border>
      <left style="thick">
        <color indexed="17"/>
      </left>
      <right/>
      <top style="thick">
        <color indexed="17"/>
      </top>
      <bottom/>
      <diagonal/>
    </border>
    <border>
      <left/>
      <right/>
      <top style="thick">
        <color indexed="17"/>
      </top>
      <bottom/>
      <diagonal/>
    </border>
    <border>
      <left/>
      <right style="thick">
        <color indexed="17"/>
      </right>
      <top style="thick">
        <color indexed="17"/>
      </top>
      <bottom/>
      <diagonal/>
    </border>
    <border>
      <left style="thick">
        <color indexed="17"/>
      </left>
      <right/>
      <top/>
      <bottom/>
      <diagonal/>
    </border>
    <border>
      <left/>
      <right style="thick">
        <color indexed="17"/>
      </right>
      <top/>
      <bottom/>
      <diagonal/>
    </border>
    <border>
      <left style="thick">
        <color indexed="17"/>
      </left>
      <right/>
      <top/>
      <bottom style="thick">
        <color indexed="17"/>
      </bottom>
      <diagonal/>
    </border>
    <border>
      <left/>
      <right/>
      <top/>
      <bottom style="thick">
        <color indexed="17"/>
      </bottom>
      <diagonal/>
    </border>
    <border>
      <left/>
      <right style="thick">
        <color indexed="17"/>
      </right>
      <top/>
      <bottom style="thick">
        <color indexed="1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16"/>
      </left>
      <right style="medium">
        <color indexed="16"/>
      </right>
      <top style="medium">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thin">
        <color indexed="64"/>
      </left>
      <right style="thin">
        <color indexed="64"/>
      </right>
      <top style="thin">
        <color indexed="64"/>
      </top>
      <bottom style="thin">
        <color indexed="64"/>
      </bottom>
      <diagonal/>
    </border>
    <border>
      <left style="thick">
        <color rgb="FF800000"/>
      </left>
      <right style="thick">
        <color rgb="FF800000"/>
      </right>
      <top style="thick">
        <color rgb="FF800000"/>
      </top>
      <bottom/>
      <diagonal/>
    </border>
    <border>
      <left style="thick">
        <color rgb="FF000099"/>
      </left>
      <right style="thick">
        <color rgb="FF000099"/>
      </right>
      <top style="thick">
        <color rgb="FF000099"/>
      </top>
      <bottom/>
      <diagonal/>
    </border>
    <border>
      <left style="thick">
        <color rgb="FF006600"/>
      </left>
      <right style="thick">
        <color rgb="FF006600"/>
      </right>
      <top style="thick">
        <color rgb="FF006600"/>
      </top>
      <bottom/>
      <diagonal/>
    </border>
    <border>
      <left style="thick">
        <color rgb="FF800000"/>
      </left>
      <right style="thick">
        <color rgb="FF800000"/>
      </right>
      <top/>
      <bottom/>
      <diagonal/>
    </border>
    <border>
      <left style="thick">
        <color rgb="FF000099"/>
      </left>
      <right style="thick">
        <color rgb="FF000099"/>
      </right>
      <top/>
      <bottom/>
      <diagonal/>
    </border>
    <border>
      <left style="thick">
        <color rgb="FF006600"/>
      </left>
      <right style="thick">
        <color rgb="FF006600"/>
      </right>
      <top/>
      <bottom/>
      <diagonal/>
    </border>
    <border>
      <left style="thick">
        <color rgb="FF800000"/>
      </left>
      <right style="thick">
        <color rgb="FF800000"/>
      </right>
      <top/>
      <bottom style="thick">
        <color rgb="FF800000"/>
      </bottom>
      <diagonal/>
    </border>
    <border>
      <left style="thick">
        <color rgb="FF000099"/>
      </left>
      <right style="thick">
        <color rgb="FF000099"/>
      </right>
      <top/>
      <bottom style="thick">
        <color rgb="FF000099"/>
      </bottom>
      <diagonal/>
    </border>
    <border>
      <left style="thick">
        <color rgb="FF006600"/>
      </left>
      <right style="thick">
        <color rgb="FF006600"/>
      </right>
      <top/>
      <bottom style="thick">
        <color rgb="FF006600"/>
      </bottom>
      <diagonal/>
    </border>
    <border>
      <left style="thick">
        <color rgb="FF002060"/>
      </left>
      <right style="thick">
        <color rgb="FF002060"/>
      </right>
      <top style="thick">
        <color rgb="FF002060"/>
      </top>
      <bottom/>
      <diagonal/>
    </border>
    <border>
      <left style="thick">
        <color rgb="FF002060"/>
      </left>
      <right style="thick">
        <color rgb="FF002060"/>
      </right>
      <top/>
      <bottom/>
      <diagonal/>
    </border>
    <border>
      <left style="thick">
        <color rgb="FF002060"/>
      </left>
      <right style="thick">
        <color rgb="FF002060"/>
      </right>
      <top/>
      <bottom style="thick">
        <color rgb="FF002060"/>
      </bottom>
      <diagonal/>
    </border>
    <border>
      <left style="thick">
        <color rgb="FF000080"/>
      </left>
      <right style="thick">
        <color rgb="FF000080"/>
      </right>
      <top/>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4">
    <xf numFmtId="0" fontId="0" fillId="0" borderId="0"/>
    <xf numFmtId="0" fontId="3" fillId="0" borderId="0"/>
    <xf numFmtId="0" fontId="4" fillId="0" borderId="0"/>
    <xf numFmtId="9" fontId="10" fillId="0" borderId="0" applyFont="0" applyFill="0" applyBorder="0" applyAlignment="0" applyProtection="0"/>
    <xf numFmtId="43" fontId="10" fillId="0" borderId="0" applyFont="0" applyFill="0" applyBorder="0" applyAlignment="0" applyProtection="0"/>
    <xf numFmtId="0" fontId="5" fillId="0" borderId="0"/>
    <xf numFmtId="43" fontId="3" fillId="0" borderId="0" applyFont="0" applyFill="0" applyBorder="0" applyAlignment="0" applyProtection="0"/>
    <xf numFmtId="0" fontId="4" fillId="0" borderId="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0"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0"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0"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8" fillId="0" borderId="0" applyNumberFormat="0" applyFill="0" applyBorder="0" applyAlignment="0" applyProtection="0"/>
    <xf numFmtId="44" fontId="5"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4" fontId="4" fillId="0" borderId="0" applyFont="0" applyFill="0" applyBorder="0" applyAlignment="0" applyProtection="0"/>
  </cellStyleXfs>
  <cellXfs count="255">
    <xf numFmtId="0" fontId="0" fillId="0" borderId="0" xfId="0"/>
    <xf numFmtId="1" fontId="6" fillId="0" borderId="0" xfId="1" applyNumberFormat="1" applyFont="1"/>
    <xf numFmtId="2" fontId="6" fillId="0" borderId="0" xfId="1" applyNumberFormat="1" applyFont="1"/>
    <xf numFmtId="0" fontId="6" fillId="0" borderId="0" xfId="1" applyFont="1"/>
    <xf numFmtId="0" fontId="9" fillId="0" borderId="0" xfId="1" applyFont="1" applyAlignment="1">
      <alignment horizontal="center"/>
    </xf>
    <xf numFmtId="0" fontId="4" fillId="0" borderId="0" xfId="1" applyFont="1"/>
    <xf numFmtId="0" fontId="4" fillId="0" borderId="0" xfId="1" applyFont="1" applyAlignment="1">
      <alignment horizontal="center"/>
    </xf>
    <xf numFmtId="0" fontId="9" fillId="0" borderId="0" xfId="2" applyFont="1"/>
    <xf numFmtId="0" fontId="4" fillId="0" borderId="0" xfId="2" applyFont="1"/>
    <xf numFmtId="0" fontId="4" fillId="0" borderId="1" xfId="2" applyFont="1" applyBorder="1" applyAlignment="1">
      <alignment horizontal="right"/>
    </xf>
    <xf numFmtId="0" fontId="4" fillId="0" borderId="2" xfId="2" applyFont="1" applyBorder="1" applyAlignment="1">
      <alignment horizontal="right"/>
    </xf>
    <xf numFmtId="0" fontId="4" fillId="0" borderId="3" xfId="2" applyFont="1" applyBorder="1" applyAlignment="1">
      <alignment horizontal="right"/>
    </xf>
    <xf numFmtId="0" fontId="9" fillId="0" borderId="0" xfId="2" applyFont="1" applyAlignment="1">
      <alignment horizontal="center"/>
    </xf>
    <xf numFmtId="0" fontId="4" fillId="0" borderId="1" xfId="2" applyFont="1" applyBorder="1"/>
    <xf numFmtId="5" fontId="4" fillId="3" borderId="4" xfId="2" applyNumberFormat="1" applyFont="1" applyFill="1" applyBorder="1"/>
    <xf numFmtId="5" fontId="4" fillId="3" borderId="5" xfId="2" applyNumberFormat="1" applyFont="1" applyFill="1" applyBorder="1"/>
    <xf numFmtId="5" fontId="4" fillId="3" borderId="6" xfId="2" applyNumberFormat="1" applyFont="1" applyFill="1" applyBorder="1"/>
    <xf numFmtId="0" fontId="4" fillId="0" borderId="7" xfId="2" applyFont="1" applyBorder="1"/>
    <xf numFmtId="5" fontId="4" fillId="3" borderId="8" xfId="2" applyNumberFormat="1" applyFont="1" applyFill="1" applyBorder="1"/>
    <xf numFmtId="5" fontId="4" fillId="3" borderId="0" xfId="2" applyNumberFormat="1" applyFont="1" applyFill="1" applyBorder="1"/>
    <xf numFmtId="5" fontId="4" fillId="3" borderId="9" xfId="2" applyNumberFormat="1" applyFont="1" applyFill="1" applyBorder="1"/>
    <xf numFmtId="0" fontId="4" fillId="0" borderId="10" xfId="2" applyFont="1" applyBorder="1"/>
    <xf numFmtId="5" fontId="4" fillId="3" borderId="11" xfId="2" applyNumberFormat="1" applyFont="1" applyFill="1" applyBorder="1"/>
    <xf numFmtId="5" fontId="4" fillId="3" borderId="12" xfId="2" applyNumberFormat="1" applyFont="1" applyFill="1" applyBorder="1"/>
    <xf numFmtId="5" fontId="4" fillId="3" borderId="13" xfId="2" applyNumberFormat="1" applyFont="1" applyFill="1" applyBorder="1"/>
    <xf numFmtId="0" fontId="4" fillId="0" borderId="14" xfId="2" applyFont="1" applyBorder="1" applyAlignment="1">
      <alignment horizontal="right"/>
    </xf>
    <xf numFmtId="0" fontId="4" fillId="0" borderId="15" xfId="2" applyFont="1" applyBorder="1" applyAlignment="1">
      <alignment horizontal="right"/>
    </xf>
    <xf numFmtId="0" fontId="4" fillId="0" borderId="16" xfId="2" applyFont="1" applyBorder="1" applyAlignment="1">
      <alignment horizontal="right"/>
    </xf>
    <xf numFmtId="0" fontId="4" fillId="0" borderId="17" xfId="2" applyFont="1" applyBorder="1"/>
    <xf numFmtId="37" fontId="4" fillId="3" borderId="4" xfId="2" applyNumberFormat="1" applyFont="1" applyFill="1" applyBorder="1"/>
    <xf numFmtId="37" fontId="4" fillId="3" borderId="5" xfId="2" applyNumberFormat="1" applyFont="1" applyFill="1" applyBorder="1"/>
    <xf numFmtId="37" fontId="4" fillId="3" borderId="6" xfId="2" applyNumberFormat="1" applyFont="1" applyFill="1" applyBorder="1"/>
    <xf numFmtId="0" fontId="4" fillId="0" borderId="18" xfId="2" applyFont="1" applyBorder="1"/>
    <xf numFmtId="37" fontId="4" fillId="3" borderId="8" xfId="2" applyNumberFormat="1" applyFont="1" applyFill="1" applyBorder="1"/>
    <xf numFmtId="37" fontId="4" fillId="3" borderId="0" xfId="2" applyNumberFormat="1" applyFont="1" applyFill="1" applyBorder="1"/>
    <xf numFmtId="37" fontId="4" fillId="3" borderId="9" xfId="2" applyNumberFormat="1" applyFont="1" applyFill="1" applyBorder="1"/>
    <xf numFmtId="0" fontId="4" fillId="0" borderId="19" xfId="2" applyFont="1" applyBorder="1"/>
    <xf numFmtId="37" fontId="4" fillId="3" borderId="11" xfId="2" applyNumberFormat="1" applyFont="1" applyFill="1" applyBorder="1"/>
    <xf numFmtId="37" fontId="4" fillId="3" borderId="12" xfId="2" applyNumberFormat="1" applyFont="1" applyFill="1" applyBorder="1"/>
    <xf numFmtId="37" fontId="4" fillId="3" borderId="13" xfId="2" applyNumberFormat="1" applyFont="1" applyFill="1" applyBorder="1"/>
    <xf numFmtId="0" fontId="9" fillId="0" borderId="0" xfId="1" applyFont="1"/>
    <xf numFmtId="5" fontId="4" fillId="0" borderId="0" xfId="1" applyNumberFormat="1" applyFont="1" applyAlignment="1">
      <alignment horizontal="center"/>
    </xf>
    <xf numFmtId="0" fontId="4" fillId="0" borderId="0" xfId="1" applyFont="1" applyBorder="1"/>
    <xf numFmtId="0" fontId="4" fillId="0" borderId="0" xfId="2" applyFont="1" applyBorder="1"/>
    <xf numFmtId="9" fontId="9" fillId="3" borderId="21" xfId="3" applyFont="1" applyFill="1" applyBorder="1" applyAlignment="1">
      <alignment horizontal="center"/>
    </xf>
    <xf numFmtId="0" fontId="9" fillId="0" borderId="0" xfId="1" applyFont="1" applyAlignment="1">
      <alignment horizontal="right"/>
    </xf>
    <xf numFmtId="164" fontId="9" fillId="0" borderId="0" xfId="1" applyNumberFormat="1" applyFont="1" applyAlignment="1">
      <alignment horizontal="center"/>
    </xf>
    <xf numFmtId="164" fontId="4" fillId="0" borderId="0" xfId="1" applyNumberFormat="1" applyFont="1" applyBorder="1"/>
    <xf numFmtId="0" fontId="4" fillId="0" borderId="0" xfId="2" applyFont="1" applyAlignment="1">
      <alignment horizontal="right"/>
    </xf>
    <xf numFmtId="5" fontId="4" fillId="3" borderId="22" xfId="2" applyNumberFormat="1" applyFont="1" applyFill="1" applyBorder="1"/>
    <xf numFmtId="5" fontId="4" fillId="3" borderId="23" xfId="2" applyNumberFormat="1" applyFont="1" applyFill="1" applyBorder="1"/>
    <xf numFmtId="5" fontId="4" fillId="3" borderId="24" xfId="2" applyNumberFormat="1" applyFont="1" applyFill="1" applyBorder="1"/>
    <xf numFmtId="5" fontId="4" fillId="3" borderId="25" xfId="2" applyNumberFormat="1" applyFont="1" applyFill="1" applyBorder="1"/>
    <xf numFmtId="5" fontId="4" fillId="3" borderId="26" xfId="2" applyNumberFormat="1" applyFont="1" applyFill="1" applyBorder="1"/>
    <xf numFmtId="5" fontId="4" fillId="3" borderId="27" xfId="2" applyNumberFormat="1" applyFont="1" applyFill="1" applyBorder="1"/>
    <xf numFmtId="5" fontId="4" fillId="3" borderId="28" xfId="2" applyNumberFormat="1" applyFont="1" applyFill="1" applyBorder="1"/>
    <xf numFmtId="5" fontId="4" fillId="3" borderId="29" xfId="2" applyNumberFormat="1" applyFont="1" applyFill="1" applyBorder="1"/>
    <xf numFmtId="0" fontId="9" fillId="3" borderId="30" xfId="1" applyFont="1" applyFill="1" applyBorder="1" applyAlignment="1">
      <alignment horizontal="center"/>
    </xf>
    <xf numFmtId="0" fontId="9" fillId="3" borderId="31" xfId="1" applyFont="1" applyFill="1" applyBorder="1" applyAlignment="1">
      <alignment horizontal="center"/>
    </xf>
    <xf numFmtId="0" fontId="9" fillId="3" borderId="32" xfId="1" applyFont="1" applyFill="1" applyBorder="1" applyAlignment="1">
      <alignment horizontal="center"/>
    </xf>
    <xf numFmtId="0" fontId="4" fillId="0" borderId="33" xfId="1" applyFont="1" applyBorder="1"/>
    <xf numFmtId="0" fontId="4" fillId="0" borderId="34" xfId="1" applyFont="1" applyBorder="1"/>
    <xf numFmtId="0" fontId="4" fillId="0" borderId="35" xfId="1" applyFont="1" applyBorder="1"/>
    <xf numFmtId="0" fontId="4" fillId="0" borderId="36" xfId="1" applyFont="1" applyBorder="1"/>
    <xf numFmtId="164" fontId="4" fillId="4" borderId="0" xfId="1" applyNumberFormat="1" applyFont="1" applyFill="1" applyBorder="1"/>
    <xf numFmtId="164" fontId="4" fillId="4" borderId="37" xfId="1" applyNumberFormat="1" applyFont="1" applyFill="1" applyBorder="1"/>
    <xf numFmtId="0" fontId="4" fillId="0" borderId="38" xfId="1" applyFont="1" applyBorder="1"/>
    <xf numFmtId="164" fontId="4" fillId="4" borderId="39" xfId="1" applyNumberFormat="1" applyFont="1" applyFill="1" applyBorder="1"/>
    <xf numFmtId="164" fontId="4" fillId="4" borderId="40" xfId="1" applyNumberFormat="1" applyFont="1" applyFill="1" applyBorder="1"/>
    <xf numFmtId="0" fontId="4" fillId="0" borderId="41" xfId="1" applyFont="1" applyFill="1" applyBorder="1" applyAlignment="1">
      <alignment horizontal="center"/>
    </xf>
    <xf numFmtId="0" fontId="4" fillId="0" borderId="42" xfId="1" applyFont="1" applyFill="1" applyBorder="1" applyAlignment="1">
      <alignment horizontal="center"/>
    </xf>
    <xf numFmtId="0" fontId="4" fillId="0" borderId="43" xfId="1" applyFont="1" applyFill="1" applyBorder="1" applyAlignment="1">
      <alignment horizontal="center"/>
    </xf>
    <xf numFmtId="0" fontId="4" fillId="0" borderId="0" xfId="1" applyFont="1" applyFill="1" applyAlignment="1">
      <alignment horizontal="center"/>
    </xf>
    <xf numFmtId="0" fontId="4" fillId="0" borderId="0" xfId="1" applyFont="1" applyFill="1"/>
    <xf numFmtId="0" fontId="4" fillId="0" borderId="44" xfId="1" applyFont="1" applyFill="1" applyBorder="1" applyAlignment="1">
      <alignment horizontal="center"/>
    </xf>
    <xf numFmtId="0" fontId="4" fillId="0" borderId="0" xfId="1" applyFont="1" applyFill="1" applyBorder="1" applyAlignment="1">
      <alignment horizontal="center"/>
    </xf>
    <xf numFmtId="0" fontId="4" fillId="0" borderId="45" xfId="1" applyFont="1" applyFill="1" applyBorder="1" applyAlignment="1">
      <alignment horizontal="center"/>
    </xf>
    <xf numFmtId="0" fontId="4" fillId="0" borderId="46" xfId="1" applyFont="1" applyFill="1" applyBorder="1" applyAlignment="1">
      <alignment horizontal="center"/>
    </xf>
    <xf numFmtId="0" fontId="4" fillId="0" borderId="47" xfId="1" applyFont="1" applyFill="1" applyBorder="1" applyAlignment="1">
      <alignment horizontal="center"/>
    </xf>
    <xf numFmtId="0" fontId="4" fillId="0" borderId="48" xfId="1" applyFont="1" applyFill="1" applyBorder="1" applyAlignment="1">
      <alignment horizontal="center"/>
    </xf>
    <xf numFmtId="0" fontId="4" fillId="0" borderId="0" xfId="1" applyFont="1" applyBorder="1" applyAlignment="1">
      <alignment horizontal="center"/>
    </xf>
    <xf numFmtId="0" fontId="4" fillId="0" borderId="0" xfId="1" applyFont="1" applyFill="1" applyBorder="1"/>
    <xf numFmtId="166" fontId="4" fillId="0" borderId="0" xfId="1" applyNumberFormat="1" applyFont="1"/>
    <xf numFmtId="0" fontId="9" fillId="3" borderId="49" xfId="1" applyFont="1" applyFill="1" applyBorder="1" applyAlignment="1">
      <alignment horizontal="center"/>
    </xf>
    <xf numFmtId="0" fontId="9" fillId="3" borderId="50" xfId="1" applyFont="1" applyFill="1" applyBorder="1" applyAlignment="1">
      <alignment horizontal="center"/>
    </xf>
    <xf numFmtId="0" fontId="9" fillId="0" borderId="0" xfId="1" applyFont="1" applyAlignment="1">
      <alignment horizontal="center" wrapText="1"/>
    </xf>
    <xf numFmtId="0" fontId="9" fillId="0" borderId="9" xfId="1" applyFont="1" applyFill="1" applyBorder="1" applyAlignment="1">
      <alignment horizontal="center"/>
    </xf>
    <xf numFmtId="0" fontId="9" fillId="3" borderId="6" xfId="1" applyFont="1" applyFill="1" applyBorder="1" applyAlignment="1">
      <alignment horizontal="center"/>
    </xf>
    <xf numFmtId="0" fontId="9" fillId="3" borderId="9" xfId="1" applyFont="1" applyFill="1" applyBorder="1" applyAlignment="1">
      <alignment horizontal="center"/>
    </xf>
    <xf numFmtId="0" fontId="9" fillId="3" borderId="13" xfId="1" applyFont="1" applyFill="1" applyBorder="1" applyAlignment="1">
      <alignment horizontal="center"/>
    </xf>
    <xf numFmtId="0" fontId="4" fillId="3" borderId="0" xfId="1" applyFont="1" applyFill="1" applyAlignment="1">
      <alignment horizontal="right"/>
    </xf>
    <xf numFmtId="0" fontId="4" fillId="0" borderId="51" xfId="1" applyFont="1" applyBorder="1" applyAlignment="1">
      <alignment horizontal="center"/>
    </xf>
    <xf numFmtId="0" fontId="4" fillId="0" borderId="52" xfId="1" applyFont="1" applyBorder="1" applyAlignment="1">
      <alignment horizontal="center"/>
    </xf>
    <xf numFmtId="0" fontId="4" fillId="0" borderId="53" xfId="1" applyFont="1" applyBorder="1" applyAlignment="1">
      <alignment horizontal="center"/>
    </xf>
    <xf numFmtId="1" fontId="9" fillId="3" borderId="21" xfId="3" applyNumberFormat="1" applyFont="1" applyFill="1" applyBorder="1" applyAlignment="1">
      <alignment horizontal="center"/>
    </xf>
    <xf numFmtId="0" fontId="9" fillId="0" borderId="54" xfId="1" applyFont="1" applyBorder="1" applyAlignment="1">
      <alignment horizontal="center"/>
    </xf>
    <xf numFmtId="0" fontId="9" fillId="0" borderId="55" xfId="1" applyFont="1" applyBorder="1" applyAlignment="1">
      <alignment horizontal="center"/>
    </xf>
    <xf numFmtId="0" fontId="9" fillId="0" borderId="56" xfId="1" applyFont="1" applyBorder="1" applyAlignment="1">
      <alignment horizontal="center"/>
    </xf>
    <xf numFmtId="0" fontId="4" fillId="0" borderId="0" xfId="1" quotePrefix="1" applyFont="1"/>
    <xf numFmtId="1" fontId="4" fillId="0" borderId="0" xfId="1" applyNumberFormat="1" applyFont="1" applyAlignment="1">
      <alignment horizontal="center"/>
    </xf>
    <xf numFmtId="0" fontId="4" fillId="2" borderId="0" xfId="1" applyFont="1" applyFill="1" applyAlignment="1">
      <alignment horizontal="center"/>
    </xf>
    <xf numFmtId="49" fontId="4" fillId="0" borderId="0" xfId="1" applyNumberFormat="1" applyFont="1"/>
    <xf numFmtId="0" fontId="9" fillId="0" borderId="0" xfId="2" applyFont="1" applyAlignment="1">
      <alignment horizontal="center"/>
    </xf>
    <xf numFmtId="4" fontId="4" fillId="0" borderId="0" xfId="1" applyNumberFormat="1" applyFont="1"/>
    <xf numFmtId="0" fontId="12" fillId="0" borderId="0" xfId="1" applyFont="1" applyAlignment="1">
      <alignment horizontal="center"/>
    </xf>
    <xf numFmtId="0" fontId="13" fillId="0" borderId="0" xfId="1" applyFont="1" applyAlignment="1">
      <alignment horizontal="center"/>
    </xf>
    <xf numFmtId="0" fontId="9" fillId="0" borderId="0" xfId="1" applyFont="1" applyAlignment="1">
      <alignment horizontal="left"/>
    </xf>
    <xf numFmtId="0" fontId="9" fillId="0" borderId="59" xfId="1" applyFont="1" applyBorder="1" applyAlignment="1">
      <alignment horizontal="center"/>
    </xf>
    <xf numFmtId="0" fontId="9" fillId="0" borderId="60" xfId="1" quotePrefix="1" applyFont="1" applyBorder="1"/>
    <xf numFmtId="167" fontId="9" fillId="0" borderId="62" xfId="6" applyNumberFormat="1" applyFont="1" applyBorder="1" applyAlignment="1">
      <alignment horizontal="center"/>
    </xf>
    <xf numFmtId="0" fontId="9" fillId="0" borderId="63" xfId="1" quotePrefix="1" applyFont="1" applyBorder="1"/>
    <xf numFmtId="168" fontId="9" fillId="0" borderId="65" xfId="6" applyNumberFormat="1" applyFont="1" applyBorder="1" applyAlignment="1">
      <alignment horizontal="center"/>
    </xf>
    <xf numFmtId="0" fontId="9" fillId="0" borderId="66" xfId="1" quotePrefix="1" applyFont="1" applyBorder="1"/>
    <xf numFmtId="169" fontId="9" fillId="0" borderId="65" xfId="1" applyNumberFormat="1" applyFont="1" applyBorder="1" applyAlignment="1">
      <alignment horizontal="center"/>
    </xf>
    <xf numFmtId="1" fontId="9" fillId="0" borderId="58" xfId="1" applyNumberFormat="1" applyFont="1" applyBorder="1" applyAlignment="1">
      <alignment horizontal="center"/>
    </xf>
    <xf numFmtId="3" fontId="9" fillId="0" borderId="61" xfId="1" applyNumberFormat="1" applyFont="1" applyBorder="1" applyAlignment="1">
      <alignment horizontal="center"/>
    </xf>
    <xf numFmtId="169" fontId="9" fillId="0" borderId="64" xfId="1" applyNumberFormat="1" applyFont="1" applyBorder="1" applyAlignment="1">
      <alignment horizontal="center"/>
    </xf>
    <xf numFmtId="165" fontId="9" fillId="0" borderId="61" xfId="1" applyNumberFormat="1" applyFont="1" applyBorder="1" applyAlignment="1">
      <alignment horizontal="center"/>
    </xf>
    <xf numFmtId="164" fontId="9" fillId="0" borderId="61" xfId="1" applyNumberFormat="1" applyFont="1" applyBorder="1" applyAlignment="1">
      <alignment horizontal="center"/>
    </xf>
    <xf numFmtId="170" fontId="9" fillId="0" borderId="64" xfId="1" applyNumberFormat="1" applyFont="1" applyBorder="1" applyAlignment="1">
      <alignment horizontal="center"/>
    </xf>
    <xf numFmtId="3" fontId="9" fillId="0" borderId="58" xfId="1" applyNumberFormat="1" applyFont="1" applyBorder="1" applyAlignment="1">
      <alignment horizontal="center"/>
    </xf>
    <xf numFmtId="0" fontId="9" fillId="0" borderId="67" xfId="1" applyFont="1" applyBorder="1" applyAlignment="1">
      <alignment horizontal="center"/>
    </xf>
    <xf numFmtId="169" fontId="9" fillId="0" borderId="69" xfId="1" quotePrefix="1" applyNumberFormat="1" applyFont="1" applyBorder="1" applyAlignment="1">
      <alignment horizontal="center"/>
    </xf>
    <xf numFmtId="3" fontId="9" fillId="0" borderId="68" xfId="1" applyNumberFormat="1" applyFont="1" applyBorder="1" applyAlignment="1">
      <alignment horizontal="center"/>
    </xf>
    <xf numFmtId="0" fontId="14" fillId="0" borderId="0" xfId="0" applyFont="1" applyAlignment="1">
      <alignment horizontal="left" readingOrder="1"/>
    </xf>
    <xf numFmtId="0" fontId="15" fillId="0" borderId="0" xfId="0" applyFont="1" applyAlignment="1">
      <alignment horizontal="left" readingOrder="1"/>
    </xf>
    <xf numFmtId="0" fontId="16" fillId="0" borderId="0" xfId="0" applyFont="1" applyAlignment="1">
      <alignment horizontal="left" readingOrder="1"/>
    </xf>
    <xf numFmtId="1" fontId="6" fillId="0" borderId="0" xfId="1" applyNumberFormat="1" applyFont="1" applyAlignment="1">
      <alignment horizontal="center"/>
    </xf>
    <xf numFmtId="165" fontId="9" fillId="0" borderId="70" xfId="1" applyNumberFormat="1" applyFont="1" applyBorder="1" applyAlignment="1">
      <alignment horizontal="center"/>
    </xf>
    <xf numFmtId="164" fontId="9" fillId="0" borderId="70" xfId="1" applyNumberFormat="1" applyFont="1" applyBorder="1" applyAlignment="1">
      <alignment horizontal="center"/>
    </xf>
    <xf numFmtId="3" fontId="9" fillId="0" borderId="70" xfId="1" applyNumberFormat="1" applyFont="1" applyBorder="1" applyAlignment="1">
      <alignment horizontal="center"/>
    </xf>
    <xf numFmtId="0" fontId="4" fillId="6" borderId="1" xfId="2" applyFont="1" applyFill="1" applyBorder="1" applyAlignment="1">
      <alignment horizontal="right"/>
    </xf>
    <xf numFmtId="0" fontId="4" fillId="6" borderId="2" xfId="2" applyFont="1" applyFill="1" applyBorder="1" applyAlignment="1">
      <alignment horizontal="right"/>
    </xf>
    <xf numFmtId="0" fontId="4" fillId="6" borderId="3" xfId="2" applyFont="1" applyFill="1" applyBorder="1" applyAlignment="1">
      <alignment horizontal="right"/>
    </xf>
    <xf numFmtId="0" fontId="4" fillId="6" borderId="1" xfId="2" applyFont="1" applyFill="1" applyBorder="1"/>
    <xf numFmtId="0" fontId="4" fillId="6" borderId="7" xfId="2" applyFont="1" applyFill="1" applyBorder="1"/>
    <xf numFmtId="0" fontId="4" fillId="6" borderId="10" xfId="2" applyFont="1" applyFill="1" applyBorder="1"/>
    <xf numFmtId="5" fontId="4" fillId="7" borderId="57" xfId="1" applyNumberFormat="1" applyFont="1" applyFill="1" applyBorder="1"/>
    <xf numFmtId="0" fontId="4" fillId="8" borderId="14" xfId="2" applyFont="1" applyFill="1" applyBorder="1" applyAlignment="1">
      <alignment horizontal="center"/>
    </xf>
    <xf numFmtId="0" fontId="4" fillId="8" borderId="15" xfId="2" applyFont="1" applyFill="1" applyBorder="1" applyAlignment="1">
      <alignment horizontal="center"/>
    </xf>
    <xf numFmtId="0" fontId="4" fillId="8" borderId="16" xfId="2" applyFont="1" applyFill="1" applyBorder="1" applyAlignment="1">
      <alignment horizontal="center"/>
    </xf>
    <xf numFmtId="0" fontId="4" fillId="8" borderId="17" xfId="2" applyFont="1" applyFill="1" applyBorder="1"/>
    <xf numFmtId="0" fontId="4" fillId="8" borderId="18" xfId="2" applyFont="1" applyFill="1" applyBorder="1"/>
    <xf numFmtId="0" fontId="4" fillId="8" borderId="19" xfId="2" applyFont="1" applyFill="1" applyBorder="1"/>
    <xf numFmtId="5" fontId="4" fillId="9" borderId="57" xfId="2" applyNumberFormat="1" applyFont="1" applyFill="1" applyBorder="1" applyAlignment="1">
      <alignment horizontal="center"/>
    </xf>
    <xf numFmtId="164" fontId="4" fillId="10" borderId="57" xfId="1" applyNumberFormat="1" applyFont="1" applyFill="1" applyBorder="1"/>
    <xf numFmtId="0" fontId="4" fillId="11" borderId="57" xfId="1" applyFont="1" applyFill="1" applyBorder="1"/>
    <xf numFmtId="0" fontId="9" fillId="11" borderId="57" xfId="1" applyFont="1" applyFill="1" applyBorder="1" applyAlignment="1">
      <alignment horizontal="center"/>
    </xf>
    <xf numFmtId="0" fontId="9" fillId="11" borderId="57" xfId="1" applyFont="1" applyFill="1" applyBorder="1" applyAlignment="1">
      <alignment horizontal="right"/>
    </xf>
    <xf numFmtId="164" fontId="9" fillId="11" borderId="57" xfId="1" applyNumberFormat="1" applyFont="1" applyFill="1" applyBorder="1" applyAlignment="1">
      <alignment horizontal="center"/>
    </xf>
    <xf numFmtId="164" fontId="4" fillId="11" borderId="57" xfId="1" applyNumberFormat="1" applyFont="1" applyFill="1" applyBorder="1" applyAlignment="1">
      <alignment horizontal="center"/>
    </xf>
    <xf numFmtId="7" fontId="4" fillId="12" borderId="57" xfId="1" applyNumberFormat="1" applyFont="1" applyFill="1" applyBorder="1"/>
    <xf numFmtId="0" fontId="17" fillId="0" borderId="0" xfId="0" applyFont="1" applyAlignment="1">
      <alignment horizontal="center"/>
    </xf>
    <xf numFmtId="0" fontId="4" fillId="13" borderId="0" xfId="7" applyFill="1"/>
    <xf numFmtId="0" fontId="4" fillId="0" borderId="0" xfId="7"/>
    <xf numFmtId="0" fontId="4" fillId="13" borderId="0" xfId="7" applyFont="1" applyFill="1"/>
    <xf numFmtId="0" fontId="4" fillId="0" borderId="0" xfId="7" applyFill="1"/>
    <xf numFmtId="0" fontId="4" fillId="0" borderId="0" xfId="7" applyAlignment="1">
      <alignment horizontal="left"/>
    </xf>
    <xf numFmtId="0" fontId="4" fillId="0" borderId="0" xfId="7" applyFont="1" applyAlignment="1">
      <alignment horizontal="left"/>
    </xf>
    <xf numFmtId="0" fontId="4" fillId="0" borderId="0" xfId="7" applyFont="1"/>
    <xf numFmtId="0" fontId="4" fillId="0" borderId="0" xfId="7" quotePrefix="1" applyFont="1"/>
    <xf numFmtId="14" fontId="4" fillId="35" borderId="0" xfId="7" applyNumberFormat="1" applyFill="1"/>
    <xf numFmtId="0" fontId="9" fillId="2" borderId="0" xfId="1" applyFont="1" applyFill="1"/>
    <xf numFmtId="174" fontId="9" fillId="0" borderId="0" xfId="1" applyNumberFormat="1" applyFont="1"/>
    <xf numFmtId="164" fontId="9" fillId="0" borderId="0" xfId="30" applyNumberFormat="1" applyFont="1"/>
    <xf numFmtId="0" fontId="9" fillId="0" borderId="0" xfId="7" applyFont="1" applyAlignment="1">
      <alignment horizontal="left"/>
    </xf>
    <xf numFmtId="0" fontId="23" fillId="0" borderId="0" xfId="31" applyAlignment="1" applyProtection="1"/>
    <xf numFmtId="0" fontId="4" fillId="0" borderId="0" xfId="7" applyBorder="1" applyAlignment="1">
      <alignment horizontal="left"/>
    </xf>
    <xf numFmtId="0" fontId="4" fillId="0" borderId="0" xfId="7" applyBorder="1" applyAlignment="1">
      <alignment horizontal="right"/>
    </xf>
    <xf numFmtId="0" fontId="4" fillId="0" borderId="0" xfId="7" applyBorder="1" applyAlignment="1">
      <alignment horizontal="right" wrapText="1"/>
    </xf>
    <xf numFmtId="0" fontId="4" fillId="0" borderId="0" xfId="7" applyFill="1" applyBorder="1" applyAlignment="1">
      <alignment horizontal="left"/>
    </xf>
    <xf numFmtId="0" fontId="4" fillId="0" borderId="0" xfId="7" applyBorder="1"/>
    <xf numFmtId="0" fontId="4" fillId="0" borderId="0" xfId="7" applyNumberFormat="1"/>
    <xf numFmtId="10" fontId="4" fillId="0" borderId="0" xfId="7" applyNumberFormat="1"/>
    <xf numFmtId="0" fontId="0" fillId="0" borderId="57" xfId="0" applyBorder="1"/>
    <xf numFmtId="0" fontId="24" fillId="36" borderId="57" xfId="0" applyFont="1" applyFill="1" applyBorder="1"/>
    <xf numFmtId="0" fontId="9" fillId="0" borderId="0" xfId="7" applyFont="1"/>
    <xf numFmtId="0" fontId="4" fillId="0" borderId="0" xfId="7" applyAlignment="1">
      <alignment horizontal="right"/>
    </xf>
    <xf numFmtId="165" fontId="0" fillId="0" borderId="0" xfId="33" applyNumberFormat="1" applyFont="1"/>
    <xf numFmtId="0" fontId="6" fillId="0" borderId="0" xfId="1" applyFont="1" applyFill="1"/>
    <xf numFmtId="1" fontId="9" fillId="0" borderId="0" xfId="1" applyNumberFormat="1" applyFont="1" applyFill="1"/>
    <xf numFmtId="2" fontId="9" fillId="0" borderId="0" xfId="1" applyNumberFormat="1" applyFont="1" applyFill="1"/>
    <xf numFmtId="1" fontId="9" fillId="0" borderId="0" xfId="1" applyNumberFormat="1" applyFont="1" applyFill="1" applyAlignment="1">
      <alignment horizontal="center"/>
    </xf>
    <xf numFmtId="1" fontId="4" fillId="0" borderId="0" xfId="1" applyNumberFormat="1" applyFont="1"/>
    <xf numFmtId="2" fontId="4" fillId="0" borderId="0" xfId="1" applyNumberFormat="1" applyFont="1"/>
    <xf numFmtId="2" fontId="4" fillId="0" borderId="0" xfId="1" applyNumberFormat="1" applyFont="1" applyFill="1"/>
    <xf numFmtId="0" fontId="26" fillId="0" borderId="57" xfId="1" applyFont="1" applyBorder="1" applyAlignment="1">
      <alignment horizontal="center"/>
    </xf>
    <xf numFmtId="0" fontId="25" fillId="36" borderId="57" xfId="1" applyFont="1" applyFill="1" applyBorder="1" applyAlignment="1">
      <alignment horizontal="center"/>
    </xf>
    <xf numFmtId="0" fontId="9" fillId="0" borderId="0" xfId="1" applyFont="1" applyAlignment="1">
      <alignment horizontal="center"/>
    </xf>
    <xf numFmtId="0" fontId="9" fillId="0" borderId="0" xfId="2" applyFont="1" applyAlignment="1">
      <alignment horizontal="center"/>
    </xf>
    <xf numFmtId="0" fontId="9" fillId="0" borderId="0" xfId="1" applyFont="1" applyAlignment="1">
      <alignment horizontal="center"/>
    </xf>
    <xf numFmtId="5" fontId="9" fillId="0" borderId="20" xfId="1" applyNumberFormat="1" applyFont="1" applyBorder="1" applyAlignment="1">
      <alignment horizontal="center"/>
    </xf>
    <xf numFmtId="0" fontId="4" fillId="0" borderId="0" xfId="7" applyAlignment="1">
      <alignment horizontal="left" vertical="center"/>
    </xf>
    <xf numFmtId="0" fontId="4" fillId="0" borderId="0" xfId="7" applyFont="1" applyAlignment="1">
      <alignment vertical="center"/>
    </xf>
    <xf numFmtId="0" fontId="4" fillId="0" borderId="0" xfId="7" applyAlignment="1">
      <alignment vertical="center"/>
    </xf>
    <xf numFmtId="0" fontId="4" fillId="0" borderId="0" xfId="7" applyFont="1" applyAlignment="1">
      <alignment horizontal="left" wrapText="1"/>
    </xf>
    <xf numFmtId="0" fontId="4" fillId="0" borderId="0" xfId="7" applyAlignment="1">
      <alignment horizontal="left" wrapText="1"/>
    </xf>
    <xf numFmtId="14" fontId="0" fillId="0" borderId="0" xfId="0" applyNumberFormat="1"/>
    <xf numFmtId="0" fontId="0" fillId="0" borderId="0" xfId="0" quotePrefix="1"/>
    <xf numFmtId="22" fontId="0" fillId="0" borderId="0" xfId="0" applyNumberFormat="1"/>
    <xf numFmtId="176" fontId="0" fillId="0" borderId="0" xfId="0" applyNumberFormat="1"/>
    <xf numFmtId="0" fontId="0" fillId="0" borderId="0" xfId="0" quotePrefix="1" applyNumberFormat="1"/>
    <xf numFmtId="18" fontId="0" fillId="0" borderId="0" xfId="0" applyNumberFormat="1"/>
    <xf numFmtId="0" fontId="24" fillId="0" borderId="0" xfId="0" applyFont="1"/>
    <xf numFmtId="0" fontId="9" fillId="0" borderId="1" xfId="1" applyFont="1" applyBorder="1" applyAlignment="1">
      <alignment horizontal="center"/>
    </xf>
    <xf numFmtId="0" fontId="9" fillId="0" borderId="2" xfId="1" applyFont="1" applyBorder="1" applyAlignment="1">
      <alignment horizontal="center"/>
    </xf>
    <xf numFmtId="0" fontId="9" fillId="0" borderId="3" xfId="1" applyFont="1" applyBorder="1" applyAlignment="1">
      <alignment horizontal="center"/>
    </xf>
    <xf numFmtId="0" fontId="9" fillId="0" borderId="14" xfId="1" applyFont="1" applyBorder="1" applyAlignment="1">
      <alignment horizontal="center"/>
    </xf>
    <xf numFmtId="0" fontId="9" fillId="5" borderId="71" xfId="1" applyFont="1" applyFill="1" applyBorder="1" applyAlignment="1">
      <alignment horizontal="center"/>
    </xf>
    <xf numFmtId="0" fontId="9" fillId="5" borderId="72" xfId="1" applyFont="1" applyFill="1" applyBorder="1" applyAlignment="1">
      <alignment horizontal="center"/>
    </xf>
    <xf numFmtId="0" fontId="9" fillId="5" borderId="73" xfId="1" applyFont="1" applyFill="1" applyBorder="1" applyAlignment="1">
      <alignment horizontal="center"/>
    </xf>
    <xf numFmtId="0" fontId="9" fillId="5" borderId="74" xfId="1" applyFont="1" applyFill="1" applyBorder="1" applyAlignment="1">
      <alignment horizontal="center"/>
    </xf>
    <xf numFmtId="0" fontId="9" fillId="5" borderId="75" xfId="1" applyFont="1" applyFill="1" applyBorder="1" applyAlignment="1">
      <alignment horizontal="center"/>
    </xf>
    <xf numFmtId="0" fontId="9" fillId="5" borderId="76" xfId="1" applyFont="1" applyFill="1" applyBorder="1" applyAlignment="1">
      <alignment horizontal="center"/>
    </xf>
    <xf numFmtId="0" fontId="9" fillId="0" borderId="57" xfId="1" applyFont="1" applyBorder="1" applyAlignment="1">
      <alignment horizontal="center"/>
    </xf>
    <xf numFmtId="0" fontId="9" fillId="0" borderId="57" xfId="1" applyFont="1" applyBorder="1" applyAlignment="1">
      <alignment horizontal="center"/>
    </xf>
    <xf numFmtId="0" fontId="4" fillId="0" borderId="54" xfId="1" applyFont="1" applyBorder="1" applyAlignment="1">
      <alignment horizontal="center"/>
    </xf>
    <xf numFmtId="0" fontId="9" fillId="3" borderId="8" xfId="1" applyFont="1" applyFill="1" applyBorder="1" applyAlignment="1">
      <alignment horizontal="center"/>
    </xf>
    <xf numFmtId="0" fontId="4" fillId="0" borderId="55" xfId="1" applyFont="1" applyBorder="1" applyAlignment="1">
      <alignment horizontal="center"/>
    </xf>
    <xf numFmtId="0" fontId="9" fillId="3" borderId="11" xfId="1" applyFont="1" applyFill="1" applyBorder="1" applyAlignment="1">
      <alignment horizontal="center"/>
    </xf>
    <xf numFmtId="0" fontId="4" fillId="0" borderId="56" xfId="1" applyFont="1" applyBorder="1" applyAlignment="1">
      <alignment horizontal="center"/>
    </xf>
    <xf numFmtId="0" fontId="9" fillId="0" borderId="17" xfId="1" applyFont="1" applyBorder="1" applyAlignment="1">
      <alignment horizontal="center"/>
    </xf>
    <xf numFmtId="0" fontId="9" fillId="0" borderId="17" xfId="1" applyFont="1" applyBorder="1" applyAlignment="1">
      <alignment horizontal="center" wrapText="1"/>
    </xf>
    <xf numFmtId="165" fontId="4" fillId="0" borderId="54" xfId="1" applyNumberFormat="1" applyFont="1" applyBorder="1" applyAlignment="1">
      <alignment horizontal="center"/>
    </xf>
    <xf numFmtId="0" fontId="4" fillId="3" borderId="4" xfId="1" applyFont="1" applyFill="1" applyBorder="1" applyAlignment="1">
      <alignment horizontal="center"/>
    </xf>
    <xf numFmtId="164" fontId="4" fillId="3" borderId="6" xfId="1" applyNumberFormat="1" applyFont="1" applyFill="1" applyBorder="1" applyAlignment="1">
      <alignment horizontal="center"/>
    </xf>
    <xf numFmtId="165" fontId="4" fillId="0" borderId="55" xfId="1" applyNumberFormat="1" applyFont="1" applyBorder="1" applyAlignment="1">
      <alignment horizontal="center"/>
    </xf>
    <xf numFmtId="0" fontId="4" fillId="3" borderId="8" xfId="1" applyFont="1" applyFill="1" applyBorder="1" applyAlignment="1">
      <alignment horizontal="center"/>
    </xf>
    <xf numFmtId="164" fontId="4" fillId="3" borderId="9" xfId="1" applyNumberFormat="1" applyFont="1" applyFill="1" applyBorder="1" applyAlignment="1">
      <alignment horizontal="center"/>
    </xf>
    <xf numFmtId="0" fontId="4" fillId="3" borderId="11" xfId="1" applyFont="1" applyFill="1" applyBorder="1" applyAlignment="1">
      <alignment horizontal="center"/>
    </xf>
    <xf numFmtId="164" fontId="4" fillId="3" borderId="13" xfId="1" applyNumberFormat="1" applyFont="1" applyFill="1" applyBorder="1" applyAlignment="1">
      <alignment horizontal="center"/>
    </xf>
    <xf numFmtId="0" fontId="4" fillId="0" borderId="0" xfId="1" applyFont="1" applyAlignment="1"/>
    <xf numFmtId="0" fontId="9" fillId="0" borderId="0" xfId="1" applyFont="1" applyFill="1" applyBorder="1" applyAlignment="1">
      <alignment horizontal="center"/>
    </xf>
    <xf numFmtId="0" fontId="4" fillId="0" borderId="0" xfId="1" applyFont="1" applyFill="1" applyBorder="1" applyAlignment="1"/>
    <xf numFmtId="0" fontId="9" fillId="0" borderId="0" xfId="1" applyFont="1" applyFill="1" applyBorder="1" applyAlignment="1">
      <alignment horizontal="center"/>
    </xf>
    <xf numFmtId="0" fontId="4" fillId="0" borderId="0" xfId="1" applyFont="1" applyAlignment="1">
      <alignment horizontal="center" vertical="top"/>
    </xf>
    <xf numFmtId="165" fontId="4" fillId="0" borderId="55" xfId="1" applyNumberFormat="1" applyFont="1" applyBorder="1" applyAlignment="1">
      <alignment horizontal="center" vertical="top"/>
    </xf>
    <xf numFmtId="0" fontId="4" fillId="0" borderId="0" xfId="1" applyFont="1" applyAlignment="1">
      <alignment vertical="top"/>
    </xf>
    <xf numFmtId="0" fontId="4" fillId="0" borderId="0" xfId="1" applyFont="1" applyFill="1" applyBorder="1" applyAlignment="1">
      <alignment horizontal="center" vertical="top"/>
    </xf>
    <xf numFmtId="165" fontId="4" fillId="0" borderId="0" xfId="1" applyNumberFormat="1" applyFont="1" applyFill="1" applyBorder="1" applyAlignment="1">
      <alignment horizontal="center" vertical="top"/>
    </xf>
    <xf numFmtId="0" fontId="4" fillId="0" borderId="0" xfId="1" applyFont="1" applyFill="1" applyBorder="1" applyAlignment="1">
      <alignment vertical="top"/>
    </xf>
    <xf numFmtId="0" fontId="9" fillId="0" borderId="0" xfId="1" applyFont="1" applyFill="1" applyBorder="1" applyAlignment="1">
      <alignment horizontal="center" vertical="top"/>
    </xf>
    <xf numFmtId="165" fontId="4" fillId="0" borderId="0" xfId="1" applyNumberFormat="1" applyFont="1" applyFill="1" applyBorder="1" applyAlignment="1">
      <alignment horizontal="center"/>
    </xf>
    <xf numFmtId="164" fontId="9" fillId="0" borderId="0" xfId="1" applyNumberFormat="1" applyFont="1" applyFill="1" applyBorder="1" applyAlignment="1">
      <alignment horizontal="center"/>
    </xf>
    <xf numFmtId="165" fontId="4" fillId="0" borderId="56" xfId="1" applyNumberFormat="1" applyFont="1" applyBorder="1" applyAlignment="1">
      <alignment horizontal="center"/>
    </xf>
    <xf numFmtId="165" fontId="4" fillId="0" borderId="0" xfId="1" applyNumberFormat="1" applyFont="1" applyBorder="1" applyAlignment="1">
      <alignment horizontal="center"/>
    </xf>
    <xf numFmtId="2" fontId="6" fillId="37" borderId="77" xfId="1" applyNumberFormat="1" applyFont="1" applyFill="1" applyBorder="1" applyAlignment="1">
      <alignment horizontal="center"/>
    </xf>
    <xf numFmtId="2" fontId="6" fillId="37" borderId="78" xfId="1" applyNumberFormat="1" applyFont="1" applyFill="1" applyBorder="1" applyAlignment="1">
      <alignment horizontal="center"/>
    </xf>
    <xf numFmtId="1" fontId="6" fillId="37" borderId="79" xfId="1" applyNumberFormat="1" applyFont="1" applyFill="1" applyBorder="1" applyAlignment="1">
      <alignment horizontal="center"/>
    </xf>
    <xf numFmtId="0" fontId="4" fillId="0" borderId="80" xfId="1" applyFont="1" applyBorder="1" applyAlignment="1">
      <alignment horizontal="center" vertical="center"/>
    </xf>
    <xf numFmtId="0" fontId="4" fillId="0" borderId="57" xfId="1" applyFont="1" applyBorder="1" applyAlignment="1">
      <alignment horizontal="center" vertical="center"/>
    </xf>
    <xf numFmtId="0" fontId="4" fillId="0" borderId="81" xfId="1" applyFont="1" applyBorder="1" applyAlignment="1">
      <alignment horizontal="center" vertical="center"/>
    </xf>
    <xf numFmtId="0" fontId="4" fillId="0" borderId="82" xfId="1" applyFont="1" applyBorder="1" applyAlignment="1">
      <alignment horizontal="center" vertical="center"/>
    </xf>
    <xf numFmtId="0" fontId="4" fillId="0" borderId="83" xfId="1" applyFont="1" applyBorder="1" applyAlignment="1">
      <alignment horizontal="center" vertical="center"/>
    </xf>
    <xf numFmtId="0" fontId="4" fillId="0" borderId="84" xfId="1" applyFont="1" applyBorder="1" applyAlignment="1">
      <alignment horizontal="center" vertical="center"/>
    </xf>
  </cellXfs>
  <cellStyles count="34">
    <cellStyle name="Accent1 - 20%" xfId="8"/>
    <cellStyle name="Accent1 - 40%" xfId="9"/>
    <cellStyle name="Accent1 - 60%" xfId="10"/>
    <cellStyle name="Accent2 - 20%" xfId="11"/>
    <cellStyle name="Accent2 - 40%" xfId="12"/>
    <cellStyle name="Accent2 - 60%" xfId="13"/>
    <cellStyle name="Accent3 - 20%" xfId="14"/>
    <cellStyle name="Accent3 - 40%" xfId="15"/>
    <cellStyle name="Accent3 - 60%" xfId="16"/>
    <cellStyle name="Accent4 - 20%" xfId="17"/>
    <cellStyle name="Accent4 - 40%" xfId="18"/>
    <cellStyle name="Accent4 - 60%" xfId="19"/>
    <cellStyle name="Accent5 - 20%" xfId="20"/>
    <cellStyle name="Accent5 - 40%" xfId="21"/>
    <cellStyle name="Accent5 - 60%" xfId="22"/>
    <cellStyle name="Accent6 - 20%" xfId="23"/>
    <cellStyle name="Accent6 - 40%" xfId="24"/>
    <cellStyle name="Accent6 - 60%" xfId="25"/>
    <cellStyle name="Comma 2" xfId="4"/>
    <cellStyle name="Comma 3" xfId="6"/>
    <cellStyle name="Currency" xfId="30" builtinId="4"/>
    <cellStyle name="Currency 2" xfId="33"/>
    <cellStyle name="Emphasis 1" xfId="26"/>
    <cellStyle name="Emphasis 2" xfId="27"/>
    <cellStyle name="Emphasis 3" xfId="28"/>
    <cellStyle name="Hyperlink" xfId="31" builtinId="8"/>
    <cellStyle name="Normal" xfId="0" builtinId="0"/>
    <cellStyle name="Normal 2" xfId="1"/>
    <cellStyle name="Normal 2 2" xfId="5"/>
    <cellStyle name="Normal 3" xfId="7"/>
    <cellStyle name="Normal 4" xfId="32"/>
    <cellStyle name="Normal_AbsRelAddress" xfId="2"/>
    <cellStyle name="Percent 2" xfId="3"/>
    <cellStyle name="Sheet Title" xfId="29"/>
  </cellStyles>
  <dxfs count="3">
    <dxf>
      <font>
        <b/>
        <i/>
        <color theme="3"/>
      </font>
    </dxf>
    <dxf>
      <font>
        <b/>
        <i/>
        <color theme="3"/>
      </font>
    </dxf>
    <dxf>
      <font>
        <b/>
        <i/>
        <color theme="3"/>
      </font>
    </dxf>
  </dxfs>
  <tableStyles count="0" defaultTableStyle="TableStyleMedium9" defaultPivotStyle="PivotStyleLight16"/>
  <colors>
    <mruColors>
      <color rgb="FF000080"/>
      <color rgb="FF800000"/>
      <color rgb="FFFF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239660</xdr:colOff>
      <xdr:row>2</xdr:row>
      <xdr:rowOff>66675</xdr:rowOff>
    </xdr:from>
    <xdr:to>
      <xdr:col>15</xdr:col>
      <xdr:colOff>382535</xdr:colOff>
      <xdr:row>19</xdr:row>
      <xdr:rowOff>28575</xdr:rowOff>
    </xdr:to>
    <xdr:grpSp>
      <xdr:nvGrpSpPr>
        <xdr:cNvPr id="2" name="Group 5"/>
        <xdr:cNvGrpSpPr>
          <a:grpSpLocks/>
        </xdr:cNvGrpSpPr>
      </xdr:nvGrpSpPr>
      <xdr:grpSpPr bwMode="auto">
        <a:xfrm>
          <a:off x="5840360" y="409575"/>
          <a:ext cx="1857375" cy="2876550"/>
          <a:chOff x="358" y="1990"/>
          <a:chExt cx="186" cy="302"/>
        </a:xfrm>
      </xdr:grpSpPr>
      <xdr:sp macro="" textlink="">
        <xdr:nvSpPr>
          <xdr:cNvPr id="3" name="Text Box 1"/>
          <xdr:cNvSpPr txBox="1">
            <a:spLocks noChangeArrowheads="1"/>
          </xdr:cNvSpPr>
        </xdr:nvSpPr>
        <xdr:spPr bwMode="auto">
          <a:xfrm>
            <a:off x="358" y="1990"/>
            <a:ext cx="186" cy="302"/>
          </a:xfrm>
          <a:prstGeom prst="rect">
            <a:avLst/>
          </a:prstGeom>
          <a:solidFill>
            <a:srgbClr val="FFFF99"/>
          </a:solidFill>
          <a:ln w="28575">
            <a:solidFill>
              <a:srgbClr val="800000"/>
            </a:solidFill>
            <a:miter lim="800000"/>
            <a:headEnd/>
            <a:tailEnd/>
          </a:ln>
        </xdr:spPr>
        <xdr:txBody>
          <a:bodyPr vertOverflow="clip" wrap="square" lIns="36576" tIns="27432" rIns="0" bIns="0" anchor="t" upright="1"/>
          <a:lstStyle/>
          <a:p>
            <a:pPr algn="l" rtl="0">
              <a:defRPr sz="1000"/>
            </a:pPr>
            <a:r>
              <a:rPr lang="en-US" sz="1200" b="1" i="0" strike="noStrike">
                <a:solidFill>
                  <a:srgbClr val="800000"/>
                </a:solidFill>
                <a:latin typeface="Arial"/>
                <a:cs typeface="Arial"/>
              </a:rPr>
              <a:t>           Moving to the top</a:t>
            </a:r>
          </a:p>
          <a:p>
            <a:pPr algn="l" rtl="0">
              <a:defRPr sz="1000"/>
            </a:pPr>
            <a:r>
              <a:rPr lang="en-US" sz="1200" b="1" i="0" strike="noStrike">
                <a:solidFill>
                  <a:srgbClr val="800000"/>
                </a:solidFill>
                <a:latin typeface="Arial"/>
                <a:cs typeface="Arial"/>
              </a:rPr>
              <a:t>           of the  Worksheet</a:t>
            </a:r>
            <a:endParaRPr lang="en-US" sz="1200" b="1" i="0" strike="noStrike">
              <a:solidFill>
                <a:srgbClr val="000080"/>
              </a:solidFill>
              <a:latin typeface="Arial"/>
              <a:cs typeface="Arial"/>
            </a:endParaRP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Often you want to    reorient yourself by   going back to the “Home” position on</a:t>
            </a:r>
          </a:p>
          <a:p>
            <a:pPr algn="l" rtl="0">
              <a:defRPr sz="1000"/>
            </a:pPr>
            <a:r>
              <a:rPr lang="en-US" sz="1200" b="1" i="0" strike="noStrike">
                <a:solidFill>
                  <a:srgbClr val="000080"/>
                </a:solidFill>
                <a:latin typeface="Arial"/>
                <a:cs typeface="Arial"/>
              </a:rPr>
              <a:t>the worksheet.  To go to the top left of the sheet (cell A1):</a:t>
            </a:r>
          </a:p>
          <a:p>
            <a:pPr algn="l" rtl="0">
              <a:defRPr sz="1000"/>
            </a:pPr>
            <a:r>
              <a:rPr lang="en-US" sz="1200" b="1" i="0" strike="noStrike">
                <a:solidFill>
                  <a:srgbClr val="000080"/>
                </a:solidFill>
                <a:latin typeface="Arial"/>
                <a:cs typeface="Arial"/>
              </a:rPr>
              <a:t>▪ Press </a:t>
            </a:r>
            <a:r>
              <a:rPr lang="en-US" sz="1200" b="1" i="0" strike="noStrike">
                <a:solidFill>
                  <a:srgbClr val="000000"/>
                </a:solidFill>
                <a:latin typeface="Arial"/>
                <a:cs typeface="Arial"/>
              </a:rPr>
              <a:t>Ctrl-Home</a:t>
            </a:r>
            <a:r>
              <a:rPr lang="en-US" sz="1200" b="1" i="0" strike="noStrike">
                <a:solidFill>
                  <a:srgbClr val="000080"/>
                </a:solidFill>
                <a:latin typeface="Arial"/>
                <a:cs typeface="Arial"/>
              </a:rPr>
              <a:t> </a:t>
            </a:r>
          </a:p>
          <a:p>
            <a:pPr algn="l" rtl="0">
              <a:defRPr sz="1000"/>
            </a:pPr>
            <a:r>
              <a:rPr lang="en-US" sz="1200" b="1" i="0" strike="noStrike">
                <a:solidFill>
                  <a:srgbClr val="000080"/>
                </a:solidFill>
                <a:latin typeface="Arial"/>
                <a:cs typeface="Arial"/>
              </a:rPr>
              <a:t>   (both keys at once).</a:t>
            </a:r>
          </a:p>
          <a:p>
            <a:pPr algn="l" rtl="0">
              <a:defRPr sz="1000"/>
            </a:pPr>
            <a:r>
              <a:rPr lang="en-US" sz="1200" b="1" i="0" strike="noStrike">
                <a:solidFill>
                  <a:srgbClr val="000080"/>
                </a:solidFill>
                <a:latin typeface="Arial"/>
                <a:cs typeface="Arial"/>
              </a:rPr>
              <a:t>▪ Try it!</a:t>
            </a:r>
          </a:p>
          <a:p>
            <a:pPr algn="l" rtl="0">
              <a:defRPr sz="1000"/>
            </a:pPr>
            <a:endParaRPr lang="en-US" sz="1200" b="1" i="0" strike="noStrike">
              <a:solidFill>
                <a:srgbClr val="000080"/>
              </a:solidFill>
              <a:latin typeface="Arial"/>
              <a:cs typeface="Arial"/>
            </a:endParaRPr>
          </a:p>
        </xdr:txBody>
      </xdr:sp>
      <xdr:sp macro="" textlink="">
        <xdr:nvSpPr>
          <xdr:cNvPr id="4" name="Oval 2"/>
          <xdr:cNvSpPr>
            <a:spLocks noChangeArrowheads="1"/>
          </xdr:cNvSpPr>
        </xdr:nvSpPr>
        <xdr:spPr bwMode="auto">
          <a:xfrm>
            <a:off x="369" y="1998"/>
            <a:ext cx="29" cy="30"/>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1</a:t>
            </a:r>
          </a:p>
        </xdr:txBody>
      </xdr:sp>
    </xdr:grpSp>
    <xdr:clientData/>
  </xdr:twoCellAnchor>
  <xdr:twoCellAnchor>
    <xdr:from>
      <xdr:col>12</xdr:col>
      <xdr:colOff>234106</xdr:colOff>
      <xdr:row>20</xdr:row>
      <xdr:rowOff>30399</xdr:rowOff>
    </xdr:from>
    <xdr:to>
      <xdr:col>17</xdr:col>
      <xdr:colOff>81706</xdr:colOff>
      <xdr:row>32</xdr:row>
      <xdr:rowOff>154224</xdr:rowOff>
    </xdr:to>
    <xdr:grpSp>
      <xdr:nvGrpSpPr>
        <xdr:cNvPr id="5" name="Group 12"/>
        <xdr:cNvGrpSpPr>
          <a:grpSpLocks/>
        </xdr:cNvGrpSpPr>
      </xdr:nvGrpSpPr>
      <xdr:grpSpPr bwMode="auto">
        <a:xfrm>
          <a:off x="5834806" y="3459399"/>
          <a:ext cx="2705100" cy="2181225"/>
          <a:chOff x="766" y="441"/>
          <a:chExt cx="237" cy="282"/>
        </a:xfrm>
      </xdr:grpSpPr>
      <xdr:sp macro="" textlink="">
        <xdr:nvSpPr>
          <xdr:cNvPr id="6" name="Text Box 7"/>
          <xdr:cNvSpPr txBox="1">
            <a:spLocks noChangeArrowheads="1"/>
          </xdr:cNvSpPr>
        </xdr:nvSpPr>
        <xdr:spPr bwMode="auto">
          <a:xfrm>
            <a:off x="766" y="441"/>
            <a:ext cx="237" cy="282"/>
          </a:xfrm>
          <a:prstGeom prst="rect">
            <a:avLst/>
          </a:prstGeom>
          <a:solidFill>
            <a:srgbClr val="FFFF99"/>
          </a:solidFill>
          <a:ln w="28575">
            <a:solidFill>
              <a:srgbClr val="800000"/>
            </a:solidFill>
            <a:miter lim="800000"/>
            <a:headEnd/>
            <a:tailEnd/>
          </a:ln>
        </xdr:spPr>
        <xdr:txBody>
          <a:bodyPr vertOverflow="clip" wrap="square" lIns="36576" tIns="27432" rIns="0" bIns="0" anchor="t" upright="1"/>
          <a:lstStyle/>
          <a:p>
            <a:pPr algn="l" rtl="0">
              <a:defRPr sz="1000"/>
            </a:pPr>
            <a:r>
              <a:rPr lang="en-US" sz="1200" b="1" i="0" strike="noStrike">
                <a:solidFill>
                  <a:srgbClr val="800000"/>
                </a:solidFill>
                <a:latin typeface="Arial"/>
                <a:cs typeface="Arial"/>
              </a:rPr>
              <a:t>           Using End-arrow </a:t>
            </a:r>
          </a:p>
          <a:p>
            <a:pPr algn="l" rtl="0">
              <a:defRPr sz="1000"/>
            </a:pPr>
            <a:r>
              <a:rPr lang="en-US" sz="1200" b="1" i="0" strike="noStrike">
                <a:solidFill>
                  <a:srgbClr val="800000"/>
                </a:solidFill>
                <a:latin typeface="Arial"/>
                <a:cs typeface="Arial"/>
              </a:rPr>
              <a:t>           key Combinations</a:t>
            </a:r>
            <a:endParaRPr lang="en-US" sz="1200" b="1" i="0" strike="noStrike">
              <a:solidFill>
                <a:srgbClr val="000080"/>
              </a:solidFill>
              <a:latin typeface="Arial"/>
              <a:cs typeface="Arial"/>
            </a:endParaRP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To go to the end of a range (top, bottom, left, or right):</a:t>
            </a:r>
          </a:p>
          <a:p>
            <a:pPr algn="l" rtl="0">
              <a:defRPr sz="1000"/>
            </a:pPr>
            <a:r>
              <a:rPr lang="en-US" sz="1200" b="1" i="0" strike="noStrike">
                <a:solidFill>
                  <a:srgbClr val="000080"/>
                </a:solidFill>
                <a:latin typeface="Arial"/>
                <a:cs typeface="Arial"/>
              </a:rPr>
              <a:t>▪  Press </a:t>
            </a:r>
            <a:r>
              <a:rPr lang="en-US" sz="1200" b="1" i="0" strike="noStrike">
                <a:solidFill>
                  <a:srgbClr val="000000"/>
                </a:solidFill>
                <a:latin typeface="Arial"/>
                <a:cs typeface="Arial"/>
              </a:rPr>
              <a:t>[ End]</a:t>
            </a:r>
            <a:r>
              <a:rPr lang="en-US" sz="1200" b="1" i="0" strike="noStrike">
                <a:solidFill>
                  <a:srgbClr val="000080"/>
                </a:solidFill>
                <a:latin typeface="Arial"/>
                <a:cs typeface="Arial"/>
              </a:rPr>
              <a:t>, then the</a:t>
            </a:r>
          </a:p>
          <a:p>
            <a:pPr algn="l" rtl="0">
              <a:defRPr sz="1000"/>
            </a:pPr>
            <a:r>
              <a:rPr lang="en-US" sz="1200" b="1" i="0" strike="noStrike">
                <a:solidFill>
                  <a:srgbClr val="000080"/>
                </a:solidFill>
                <a:latin typeface="Arial"/>
                <a:cs typeface="Arial"/>
              </a:rPr>
              <a:t>   appropriate [</a:t>
            </a:r>
            <a:r>
              <a:rPr lang="en-US" sz="1200" b="1" i="0" strike="noStrike">
                <a:solidFill>
                  <a:srgbClr val="000000"/>
                </a:solidFill>
                <a:latin typeface="Arial"/>
                <a:cs typeface="Arial"/>
              </a:rPr>
              <a:t>Arrow key]</a:t>
            </a:r>
            <a:r>
              <a:rPr lang="en-US" sz="1200" b="1" i="0" strike="noStrike">
                <a:solidFill>
                  <a:srgbClr val="000080"/>
                </a:solidFill>
                <a:latin typeface="Arial"/>
                <a:cs typeface="Arial"/>
              </a:rPr>
              <a:t>. </a:t>
            </a:r>
          </a:p>
          <a:p>
            <a:pPr algn="l" rtl="0">
              <a:defRPr sz="1000"/>
            </a:pPr>
            <a:r>
              <a:rPr lang="en-US" sz="1200" b="1" i="0" strike="noStrike">
                <a:solidFill>
                  <a:srgbClr val="000080"/>
                </a:solidFill>
                <a:latin typeface="Arial"/>
                <a:cs typeface="Arial"/>
              </a:rPr>
              <a:t> </a:t>
            </a:r>
          </a:p>
          <a:p>
            <a:pPr algn="l" rtl="0">
              <a:defRPr sz="1000"/>
            </a:pPr>
            <a:r>
              <a:rPr lang="en-US" sz="1200" b="1" i="0" strike="noStrike">
                <a:solidFill>
                  <a:srgbClr val="000080"/>
                </a:solidFill>
                <a:latin typeface="Arial"/>
                <a:cs typeface="Arial"/>
              </a:rPr>
              <a:t>▪ Try it! </a:t>
            </a:r>
          </a:p>
          <a:p>
            <a:pPr algn="l" rtl="0">
              <a:defRPr sz="1000"/>
            </a:pPr>
            <a:r>
              <a:rPr lang="en-US" sz="1200" b="1" i="0" strike="noStrike">
                <a:solidFill>
                  <a:srgbClr val="000080"/>
                </a:solidFill>
                <a:latin typeface="Arial"/>
                <a:cs typeface="Arial"/>
              </a:rPr>
              <a:t>   Click on cell J1.</a:t>
            </a:r>
          </a:p>
          <a:p>
            <a:pPr algn="l" rtl="0">
              <a:defRPr sz="1000"/>
            </a:pPr>
            <a:r>
              <a:rPr lang="en-US" sz="1200" b="1" i="0" strike="noStrike">
                <a:solidFill>
                  <a:srgbClr val="000080"/>
                </a:solidFill>
                <a:latin typeface="Arial"/>
                <a:cs typeface="Arial"/>
              </a:rPr>
              <a:t>   Press [End] + [Down Arrow]</a:t>
            </a:r>
          </a:p>
        </xdr:txBody>
      </xdr:sp>
      <xdr:sp macro="" textlink="">
        <xdr:nvSpPr>
          <xdr:cNvPr id="7" name="Oval 8"/>
          <xdr:cNvSpPr>
            <a:spLocks noChangeArrowheads="1"/>
          </xdr:cNvSpPr>
        </xdr:nvSpPr>
        <xdr:spPr bwMode="auto">
          <a:xfrm>
            <a:off x="776" y="451"/>
            <a:ext cx="29" cy="44"/>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2</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85725</xdr:colOff>
      <xdr:row>0</xdr:row>
      <xdr:rowOff>114299</xdr:rowOff>
    </xdr:from>
    <xdr:to>
      <xdr:col>14</xdr:col>
      <xdr:colOff>352425</xdr:colOff>
      <xdr:row>42</xdr:row>
      <xdr:rowOff>66674</xdr:rowOff>
    </xdr:to>
    <xdr:sp macro="" textlink="">
      <xdr:nvSpPr>
        <xdr:cNvPr id="2" name="Text Box 3"/>
        <xdr:cNvSpPr txBox="1">
          <a:spLocks noChangeArrowheads="1"/>
        </xdr:cNvSpPr>
      </xdr:nvSpPr>
      <xdr:spPr bwMode="auto">
        <a:xfrm>
          <a:off x="2924175" y="114299"/>
          <a:ext cx="5686425" cy="7134225"/>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ctr" rtl="0">
            <a:defRPr sz="1000"/>
          </a:pPr>
          <a:r>
            <a:rPr lang="en-US" sz="1200" b="1" i="0" strike="noStrike">
              <a:solidFill>
                <a:srgbClr val="800000"/>
              </a:solidFill>
              <a:latin typeface="Arial"/>
              <a:cs typeface="Arial"/>
            </a:rPr>
            <a:t>IF Functions</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IF functions are very useful, and can vary from simple to very complex.  The syntax is:                    </a:t>
          </a:r>
          <a:r>
            <a:rPr lang="en-US" sz="1200" b="1" i="0" strike="noStrike">
              <a:solidFill>
                <a:srgbClr val="800000"/>
              </a:solidFill>
              <a:latin typeface="Arial"/>
              <a:cs typeface="Arial"/>
            </a:rPr>
            <a:t>=IF(</a:t>
          </a:r>
          <a:r>
            <a:rPr lang="en-US" sz="1200" b="1" i="1" strike="noStrike">
              <a:solidFill>
                <a:srgbClr val="800000"/>
              </a:solidFill>
              <a:latin typeface="Arial"/>
              <a:cs typeface="Arial"/>
            </a:rPr>
            <a:t>condition,expression_if_true,expression_if_false</a:t>
          </a:r>
          <a:r>
            <a:rPr lang="en-US" sz="1200" b="1" i="0" strike="noStrike">
              <a:solidFill>
                <a:srgbClr val="800000"/>
              </a:solidFill>
              <a:latin typeface="Arial"/>
              <a:cs typeface="Arial"/>
            </a:rPr>
            <a:t>)</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where:  </a:t>
          </a:r>
          <a:r>
            <a:rPr lang="en-US" sz="1200" b="1" i="1" strike="noStrike">
              <a:solidFill>
                <a:srgbClr val="000080"/>
              </a:solidFill>
              <a:latin typeface="Arial"/>
              <a:cs typeface="Arial"/>
            </a:rPr>
            <a:t>condition</a:t>
          </a:r>
          <a:r>
            <a:rPr lang="en-US" sz="1200" b="1" i="0" strike="noStrike">
              <a:solidFill>
                <a:srgbClr val="000080"/>
              </a:solidFill>
              <a:latin typeface="Arial"/>
              <a:cs typeface="Arial"/>
            </a:rPr>
            <a:t>                   - is any condition that is either true or false.</a:t>
          </a:r>
        </a:p>
        <a:p>
          <a:pPr algn="l" rtl="0">
            <a:defRPr sz="1000"/>
          </a:pPr>
          <a:r>
            <a:rPr lang="en-US" sz="1200" b="1" i="0" strike="noStrike">
              <a:solidFill>
                <a:srgbClr val="000080"/>
              </a:solidFill>
              <a:latin typeface="Arial"/>
              <a:cs typeface="Arial"/>
            </a:rPr>
            <a:t>              </a:t>
          </a:r>
          <a:r>
            <a:rPr lang="en-US" sz="1200" b="1" i="1" strike="noStrike">
              <a:solidFill>
                <a:srgbClr val="000080"/>
              </a:solidFill>
              <a:latin typeface="Arial"/>
              <a:cs typeface="Arial"/>
            </a:rPr>
            <a:t>expression_if_true</a:t>
          </a:r>
          <a:r>
            <a:rPr lang="en-US" sz="1200" b="1" i="0" strike="noStrike">
              <a:solidFill>
                <a:srgbClr val="000080"/>
              </a:solidFill>
              <a:latin typeface="Arial"/>
              <a:cs typeface="Arial"/>
            </a:rPr>
            <a:t>   - is the value or formula executed if the</a:t>
          </a:r>
        </a:p>
        <a:p>
          <a:pPr algn="l" rtl="0">
            <a:defRPr sz="1000"/>
          </a:pPr>
          <a:r>
            <a:rPr lang="en-US" sz="1200" b="1" i="0" strike="noStrike">
              <a:solidFill>
                <a:srgbClr val="000080"/>
              </a:solidFill>
              <a:latin typeface="Arial"/>
              <a:cs typeface="Arial"/>
            </a:rPr>
            <a:t>                                                   condition is true</a:t>
          </a:r>
        </a:p>
        <a:p>
          <a:pPr algn="l" rtl="0">
            <a:defRPr sz="1000"/>
          </a:pPr>
          <a:r>
            <a:rPr lang="en-US" sz="1200" b="1" i="0" strike="noStrike">
              <a:solidFill>
                <a:srgbClr val="000080"/>
              </a:solidFill>
              <a:latin typeface="Arial"/>
              <a:cs typeface="Arial"/>
            </a:rPr>
            <a:t>              </a:t>
          </a:r>
          <a:r>
            <a:rPr lang="en-US" sz="1200" b="1" i="1" strike="noStrike">
              <a:solidFill>
                <a:srgbClr val="000080"/>
              </a:solidFill>
              <a:latin typeface="Arial"/>
              <a:cs typeface="Arial"/>
            </a:rPr>
            <a:t>expression_if_false</a:t>
          </a:r>
          <a:r>
            <a:rPr lang="en-US" sz="1200" b="1" i="0" strike="noStrike">
              <a:solidFill>
                <a:srgbClr val="000080"/>
              </a:solidFill>
              <a:latin typeface="Arial"/>
              <a:cs typeface="Arial"/>
            </a:rPr>
            <a:t> - is the value or formula executed if the</a:t>
          </a:r>
        </a:p>
        <a:p>
          <a:pPr algn="l" rtl="0">
            <a:defRPr sz="1000"/>
          </a:pPr>
          <a:r>
            <a:rPr lang="en-US" sz="1200" b="1" i="0" strike="noStrike">
              <a:solidFill>
                <a:srgbClr val="000080"/>
              </a:solidFill>
              <a:latin typeface="Arial"/>
              <a:cs typeface="Arial"/>
            </a:rPr>
            <a:t>                                                   condition is false.  </a:t>
          </a:r>
        </a:p>
        <a:p>
          <a:pPr algn="l" rtl="0">
            <a:defRPr sz="1000"/>
          </a:pPr>
          <a:r>
            <a:rPr lang="en-US" sz="1200" b="1" i="0" strike="noStrike">
              <a:solidFill>
                <a:srgbClr val="000080"/>
              </a:solidFill>
              <a:latin typeface="Arial"/>
              <a:cs typeface="Arial"/>
            </a:rPr>
            <a:t>A simple example is =IF(A1&lt;5,10,”NA”)</a:t>
          </a:r>
        </a:p>
        <a:p>
          <a:pPr algn="l" rtl="0">
            <a:defRPr sz="1000"/>
          </a:pPr>
          <a:r>
            <a:rPr lang="en-US" sz="1200" b="1" i="0" strike="noStrike">
              <a:solidFill>
                <a:srgbClr val="000080"/>
              </a:solidFill>
              <a:latin typeface="Arial"/>
              <a:cs typeface="Arial"/>
            </a:rPr>
            <a:t>     Note that if either of the expressions is a label (as opposed to a</a:t>
          </a:r>
        </a:p>
        <a:p>
          <a:pPr algn="l" rtl="0">
            <a:defRPr sz="1000"/>
          </a:pPr>
          <a:r>
            <a:rPr lang="en-US" sz="1200" b="1" i="0" strike="noStrike">
              <a:solidFill>
                <a:srgbClr val="000080"/>
              </a:solidFill>
              <a:latin typeface="Arial"/>
              <a:cs typeface="Arial"/>
            </a:rPr>
            <a:t>     numerical value), it should be enclosed in double quotes.</a:t>
          </a:r>
        </a:p>
        <a:p>
          <a:pPr algn="l" rtl="0">
            <a:defRPr sz="1000"/>
          </a:pPr>
          <a:r>
            <a:rPr lang="en-US" sz="1200" b="1" i="0" strike="noStrike">
              <a:solidFill>
                <a:srgbClr val="000080"/>
              </a:solidFill>
              <a:latin typeface="Arial"/>
              <a:cs typeface="Arial"/>
            </a:rPr>
            <a:t>     =IF(A1&lt;5,10,””)  returns a blank if the condition is false.</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For example:</a:t>
          </a:r>
        </a:p>
        <a:p>
          <a:pPr algn="l" rtl="0">
            <a:defRPr sz="1000"/>
          </a:pPr>
          <a:r>
            <a:rPr lang="en-US" sz="1200" b="1" i="0" strike="noStrike">
              <a:solidFill>
                <a:srgbClr val="000080"/>
              </a:solidFill>
              <a:latin typeface="Arial"/>
              <a:cs typeface="Arial"/>
            </a:rPr>
            <a:t>▪  Select the range </a:t>
          </a:r>
          <a:r>
            <a:rPr lang="en-US" sz="1200" b="1" i="0" strike="noStrike">
              <a:solidFill>
                <a:sysClr val="windowText" lastClr="000000"/>
              </a:solidFill>
              <a:latin typeface="Arial"/>
              <a:cs typeface="Arial"/>
            </a:rPr>
            <a:t>C23:C26</a:t>
          </a:r>
        </a:p>
        <a:p>
          <a:pPr algn="l" rtl="0">
            <a:defRPr sz="1000"/>
          </a:pPr>
          <a:r>
            <a:rPr lang="en-US" sz="1200" b="1" i="0" strike="noStrike">
              <a:solidFill>
                <a:srgbClr val="000080"/>
              </a:solidFill>
              <a:latin typeface="Arial"/>
              <a:cs typeface="Arial"/>
            </a:rPr>
            <a:t>▪  Click the Insert Function button        on the formula bar</a:t>
          </a:r>
        </a:p>
        <a:p>
          <a:pPr algn="l" rtl="0">
            <a:defRPr sz="1000"/>
          </a:pPr>
          <a:r>
            <a:rPr lang="en-US" sz="1200" b="1" i="0" strike="noStrike">
              <a:solidFill>
                <a:srgbClr val="000080"/>
              </a:solidFill>
              <a:latin typeface="Arial"/>
              <a:cs typeface="Arial"/>
            </a:rPr>
            <a:t>▪  Select the category "Logical"</a:t>
          </a:r>
        </a:p>
        <a:p>
          <a:pPr algn="l" rtl="0">
            <a:defRPr sz="1000"/>
          </a:pPr>
          <a:r>
            <a:rPr lang="en-US" sz="1200" b="1" i="0" strike="noStrike">
              <a:solidFill>
                <a:srgbClr val="000080"/>
              </a:solidFill>
              <a:latin typeface="Arial"/>
              <a:cs typeface="Arial"/>
            </a:rPr>
            <a:t>▪  Select </a:t>
          </a:r>
          <a:r>
            <a:rPr lang="en-US" sz="1200" b="1" i="0" strike="noStrike">
              <a:solidFill>
                <a:srgbClr val="800000"/>
              </a:solidFill>
              <a:latin typeface="Arial"/>
              <a:cs typeface="Arial"/>
            </a:rPr>
            <a:t>IF</a:t>
          </a:r>
          <a:r>
            <a:rPr lang="en-US" sz="1200" b="1" i="0" strike="noStrike">
              <a:solidFill>
                <a:srgbClr val="000080"/>
              </a:solidFill>
              <a:latin typeface="Arial"/>
              <a:cs typeface="Arial"/>
            </a:rPr>
            <a:t> and </a:t>
          </a:r>
          <a:r>
            <a:rPr lang="en-US" sz="1200" b="1" i="0" strike="noStrike">
              <a:solidFill>
                <a:srgbClr val="000000"/>
              </a:solidFill>
              <a:latin typeface="Arial"/>
              <a:cs typeface="Arial"/>
            </a:rPr>
            <a:t>OK</a:t>
          </a:r>
          <a:r>
            <a:rPr lang="en-US" sz="1200" b="1" i="0" strike="noStrike">
              <a:solidFill>
                <a:srgbClr val="000080"/>
              </a:solidFill>
              <a:latin typeface="Arial"/>
              <a:cs typeface="Arial"/>
            </a:rPr>
            <a:t>.</a:t>
          </a:r>
        </a:p>
        <a:p>
          <a:pPr algn="l" rtl="0">
            <a:defRPr sz="1000"/>
          </a:pPr>
          <a:r>
            <a:rPr lang="en-US" sz="1200" b="1" i="0" strike="noStrike">
              <a:solidFill>
                <a:srgbClr val="000080"/>
              </a:solidFill>
              <a:latin typeface="Arial"/>
              <a:cs typeface="Arial"/>
            </a:rPr>
            <a:t>▪  With the insertion point blinking in the "Logical_test"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In the worksheet, select the cell </a:t>
          </a:r>
          <a:r>
            <a:rPr lang="en-US" sz="1200" b="1" i="0" strike="noStrike">
              <a:solidFill>
                <a:srgbClr val="000000"/>
              </a:solidFill>
              <a:latin typeface="Arial"/>
              <a:cs typeface="Arial"/>
            </a:rPr>
            <a:t>B23</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type: </a:t>
          </a:r>
          <a:r>
            <a:rPr lang="en-US" sz="1200" b="1" i="0" strike="noStrike">
              <a:solidFill>
                <a:srgbClr val="000000"/>
              </a:solidFill>
              <a:latin typeface="Arial"/>
              <a:cs typeface="Arial"/>
            </a:rPr>
            <a:t>&lt;=</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In the worksheet, select the cell </a:t>
          </a:r>
          <a:r>
            <a:rPr lang="en-US" sz="1200" b="1" i="0" strike="noStrike">
              <a:solidFill>
                <a:srgbClr val="000000"/>
              </a:solidFill>
              <a:latin typeface="Arial"/>
              <a:cs typeface="Arial"/>
            </a:rPr>
            <a:t>C20</a:t>
          </a:r>
        </a:p>
        <a:p>
          <a:pPr algn="l" rtl="0">
            <a:defRPr sz="1000"/>
          </a:pPr>
          <a:r>
            <a:rPr lang="en-US" sz="1200" b="1" i="0" strike="noStrike">
              <a:solidFill>
                <a:srgbClr val="000080"/>
              </a:solidFill>
              <a:latin typeface="Arial"/>
              <a:ea typeface="+mn-ea"/>
              <a:cs typeface="Arial"/>
            </a:rPr>
            <a:t>        and </a:t>
          </a:r>
          <a:r>
            <a:rPr lang="en-US" sz="1200" b="1" i="0" strike="noStrike">
              <a:solidFill>
                <a:srgbClr val="000000"/>
              </a:solidFill>
              <a:latin typeface="Arial"/>
              <a:cs typeface="Arial"/>
            </a:rPr>
            <a:t>t</a:t>
          </a:r>
          <a:r>
            <a:rPr lang="en-US" sz="1200" b="1" i="0" strike="noStrike">
              <a:solidFill>
                <a:srgbClr val="000080"/>
              </a:solidFill>
              <a:latin typeface="Arial"/>
              <a:cs typeface="Arial"/>
            </a:rPr>
            <a:t>oggle [F4] until C20 becomes </a:t>
          </a:r>
          <a:r>
            <a:rPr lang="en-US" sz="1200" b="1" i="0" strike="noStrike">
              <a:solidFill>
                <a:srgbClr val="800000"/>
              </a:solidFill>
              <a:latin typeface="Arial"/>
              <a:cs typeface="Arial"/>
            </a:rPr>
            <a:t>$</a:t>
          </a:r>
          <a:r>
            <a:rPr lang="en-US" sz="1200" b="1" i="0" strike="noStrike">
              <a:solidFill>
                <a:srgbClr val="000000"/>
              </a:solidFill>
              <a:latin typeface="Arial"/>
              <a:cs typeface="Arial"/>
            </a:rPr>
            <a:t>C$</a:t>
          </a:r>
          <a:r>
            <a:rPr lang="en-US" sz="1200" b="1" i="0" strike="noStrike">
              <a:solidFill>
                <a:srgbClr val="800000"/>
              </a:solidFill>
              <a:latin typeface="Arial"/>
              <a:cs typeface="Arial"/>
            </a:rPr>
            <a:t>2</a:t>
          </a:r>
          <a:r>
            <a:rPr lang="en-US" sz="1200" b="1" i="0" strike="noStrike">
              <a:solidFill>
                <a:srgbClr val="000000"/>
              </a:solidFill>
              <a:latin typeface="Arial"/>
              <a:cs typeface="Arial"/>
            </a:rPr>
            <a:t>0</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Click in the "Value_if_true" textbox, and type </a:t>
          </a:r>
          <a:r>
            <a:rPr lang="en-US" sz="1200" b="1" i="0" strike="noStrike">
              <a:solidFill>
                <a:sysClr val="windowText" lastClr="000000"/>
              </a:solidFill>
              <a:latin typeface="Arial"/>
              <a:cs typeface="Arial"/>
            </a:rPr>
            <a:t>"Yes"</a:t>
          </a:r>
        </a:p>
        <a:p>
          <a:pPr rtl="0"/>
          <a:r>
            <a:rPr lang="en-US" sz="1200" b="1" i="0" strike="noStrike">
              <a:solidFill>
                <a:srgbClr val="000080"/>
              </a:solidFill>
              <a:latin typeface="Arial"/>
              <a:ea typeface="+mn-ea"/>
              <a:cs typeface="Arial"/>
            </a:rPr>
            <a:t>▪  Click in the "Value_if_false" textbox, and type </a:t>
          </a:r>
          <a:r>
            <a:rPr lang="en-US" sz="1200" b="1" i="0" strike="noStrike">
              <a:solidFill>
                <a:sysClr val="windowText" lastClr="000000"/>
              </a:solidFill>
              <a:latin typeface="Arial"/>
              <a:ea typeface="+mn-ea"/>
              <a:cs typeface="Arial"/>
            </a:rPr>
            <a:t>"No"</a:t>
          </a:r>
        </a:p>
        <a:p>
          <a:pPr rtl="0"/>
          <a:r>
            <a:rPr lang="en-US" sz="1200" b="1" i="0" strike="noStrike">
              <a:solidFill>
                <a:srgbClr val="000080"/>
              </a:solidFill>
              <a:latin typeface="Arial"/>
              <a:ea typeface="+mn-ea"/>
              <a:cs typeface="Arial"/>
            </a:rPr>
            <a:t>▪  Press </a:t>
          </a:r>
          <a:r>
            <a:rPr lang="en-US" sz="1200" b="1" i="0" strike="noStrike">
              <a:solidFill>
                <a:sysClr val="windowText" lastClr="000000"/>
              </a:solidFill>
              <a:latin typeface="Arial"/>
              <a:ea typeface="+mn-ea"/>
              <a:cs typeface="Arial"/>
            </a:rPr>
            <a:t>[Ctrl]-[Enter]</a:t>
          </a:r>
        </a:p>
        <a:p>
          <a:pPr rtl="0"/>
          <a:r>
            <a:rPr lang="en-US" sz="1200" b="1" i="0" strike="noStrike">
              <a:solidFill>
                <a:srgbClr val="000080"/>
              </a:solidFill>
              <a:latin typeface="Arial"/>
              <a:ea typeface="+mn-ea"/>
              <a:cs typeface="Arial"/>
            </a:rPr>
            <a:t>▪  Select the range D23:D26</a:t>
          </a:r>
        </a:p>
        <a:p>
          <a:pPr rtl="0"/>
          <a:r>
            <a:rPr lang="en-US" sz="1200" b="1" i="0" strike="noStrike">
              <a:solidFill>
                <a:srgbClr val="000080"/>
              </a:solidFill>
              <a:latin typeface="Arial"/>
              <a:ea typeface="+mn-ea"/>
              <a:cs typeface="Arial"/>
            </a:rPr>
            <a:t>▪  Click the Insert Function button on the formula bar</a:t>
          </a:r>
        </a:p>
        <a:p>
          <a:pPr rtl="0"/>
          <a:r>
            <a:rPr lang="en-US" sz="1200" b="1" i="0" strike="noStrike">
              <a:solidFill>
                <a:srgbClr val="000080"/>
              </a:solidFill>
              <a:latin typeface="Arial"/>
              <a:ea typeface="+mn-ea"/>
              <a:cs typeface="Arial"/>
            </a:rPr>
            <a:t>▪  Select IF and OK.</a:t>
          </a:r>
        </a:p>
        <a:p>
          <a:pPr rtl="0"/>
          <a:r>
            <a:rPr lang="en-US" sz="1200" b="1" i="0" strike="noStrike">
              <a:solidFill>
                <a:srgbClr val="000080"/>
              </a:solidFill>
              <a:latin typeface="Arial"/>
              <a:ea typeface="+mn-ea"/>
              <a:cs typeface="Arial"/>
            </a:rPr>
            <a:t>▪  With the insertion point blinking in the "Logical_test" textbox, in the</a:t>
          </a:r>
        </a:p>
        <a:p>
          <a:pPr rtl="0"/>
          <a:r>
            <a:rPr lang="en-US" sz="1200" b="1" i="0" strike="noStrike">
              <a:solidFill>
                <a:srgbClr val="000080"/>
              </a:solidFill>
              <a:latin typeface="Arial"/>
              <a:ea typeface="+mn-ea"/>
              <a:cs typeface="Arial"/>
            </a:rPr>
            <a:t>   worksheet select the cell </a:t>
          </a:r>
          <a:r>
            <a:rPr lang="en-US" sz="1200" b="1" i="0" strike="noStrike">
              <a:solidFill>
                <a:sysClr val="windowText" lastClr="000000"/>
              </a:solidFill>
              <a:latin typeface="Arial"/>
              <a:ea typeface="+mn-ea"/>
              <a:cs typeface="Arial"/>
            </a:rPr>
            <a:t>C23</a:t>
          </a:r>
          <a:r>
            <a:rPr lang="en-US" sz="1200" b="1" i="0" strike="noStrike">
              <a:solidFill>
                <a:srgbClr val="000080"/>
              </a:solidFill>
              <a:latin typeface="Arial"/>
              <a:ea typeface="+mn-ea"/>
              <a:cs typeface="Arial"/>
            </a:rPr>
            <a:t>, and type: </a:t>
          </a:r>
          <a:r>
            <a:rPr lang="en-US" sz="1200" b="1" i="0" strike="noStrike">
              <a:solidFill>
                <a:sysClr val="windowText" lastClr="000000"/>
              </a:solidFill>
              <a:latin typeface="Arial"/>
              <a:ea typeface="+mn-ea"/>
              <a:cs typeface="Arial"/>
            </a:rPr>
            <a:t>="Yes"</a:t>
          </a:r>
        </a:p>
        <a:p>
          <a:pPr rtl="0"/>
          <a:r>
            <a:rPr lang="en-US" sz="1200" b="1" i="0" strike="noStrike">
              <a:solidFill>
                <a:srgbClr val="000080"/>
              </a:solidFill>
              <a:latin typeface="Arial"/>
              <a:ea typeface="+mn-ea"/>
              <a:cs typeface="Arial"/>
            </a:rPr>
            <a:t>▪  Click in the "Value_if_true" textbox.  In the worksheet, select the cell </a:t>
          </a:r>
          <a:r>
            <a:rPr lang="en-US" sz="1200" b="1" i="0" strike="noStrike">
              <a:solidFill>
                <a:sysClr val="windowText" lastClr="000000"/>
              </a:solidFill>
              <a:latin typeface="Arial"/>
              <a:ea typeface="+mn-ea"/>
              <a:cs typeface="Arial"/>
            </a:rPr>
            <a:t>C21</a:t>
          </a:r>
          <a:r>
            <a:rPr lang="en-US" sz="1200" b="1" i="0" strike="noStrike">
              <a:solidFill>
                <a:srgbClr val="000080"/>
              </a:solidFill>
              <a:latin typeface="Arial"/>
              <a:ea typeface="+mn-ea"/>
              <a:cs typeface="Arial"/>
            </a:rPr>
            <a:t>,</a:t>
          </a:r>
        </a:p>
        <a:p>
          <a:pPr rtl="0"/>
          <a:r>
            <a:rPr lang="en-US" sz="1200" b="1" i="0" strike="noStrike">
              <a:solidFill>
                <a:srgbClr val="000080"/>
              </a:solidFill>
              <a:latin typeface="Arial"/>
              <a:ea typeface="+mn-ea"/>
              <a:cs typeface="Arial"/>
            </a:rPr>
            <a:t>    and toggle [F4] until C21 becomes </a:t>
          </a:r>
          <a:r>
            <a:rPr lang="en-US" sz="1200" b="1" i="0" strike="noStrike">
              <a:solidFill>
                <a:srgbClr val="800000"/>
              </a:solidFill>
              <a:latin typeface="Arial"/>
              <a:ea typeface="+mn-ea"/>
              <a:cs typeface="Arial"/>
            </a:rPr>
            <a:t>$</a:t>
          </a:r>
          <a:r>
            <a:rPr lang="en-US" sz="1200" b="1" i="0" strike="noStrike">
              <a:solidFill>
                <a:sysClr val="windowText" lastClr="000000"/>
              </a:solidFill>
              <a:latin typeface="Arial"/>
              <a:ea typeface="+mn-ea"/>
              <a:cs typeface="Arial"/>
            </a:rPr>
            <a:t>C</a:t>
          </a:r>
          <a:r>
            <a:rPr lang="en-US" sz="1200" b="1" i="0" strike="noStrike">
              <a:solidFill>
                <a:srgbClr val="800000"/>
              </a:solidFill>
              <a:latin typeface="Arial"/>
              <a:ea typeface="+mn-ea"/>
              <a:cs typeface="Arial"/>
            </a:rPr>
            <a:t>$</a:t>
          </a:r>
          <a:r>
            <a:rPr lang="en-US" sz="1200" b="1" i="0" strike="noStrike">
              <a:solidFill>
                <a:sysClr val="windowText" lastClr="000000"/>
              </a:solidFill>
              <a:latin typeface="Arial"/>
              <a:ea typeface="+mn-ea"/>
              <a:cs typeface="Arial"/>
            </a:rPr>
            <a:t>21,</a:t>
          </a:r>
        </a:p>
        <a:p>
          <a:pPr rtl="0"/>
          <a:r>
            <a:rPr lang="en-US" sz="1200" b="1" i="0" strike="noStrike">
              <a:solidFill>
                <a:srgbClr val="000080"/>
              </a:solidFill>
              <a:latin typeface="Arial"/>
              <a:ea typeface="+mn-ea"/>
              <a:cs typeface="Arial"/>
            </a:rPr>
            <a:t>     type a minus sign - </a:t>
          </a:r>
        </a:p>
        <a:p>
          <a:pPr rtl="0"/>
          <a:r>
            <a:rPr lang="en-US" sz="1200" b="1" i="0" strike="noStrike">
              <a:solidFill>
                <a:srgbClr val="000080"/>
              </a:solidFill>
              <a:latin typeface="Arial"/>
              <a:ea typeface="+mn-ea"/>
              <a:cs typeface="Arial"/>
            </a:rPr>
            <a:t>     and then in the worksheet, select the cell </a:t>
          </a:r>
          <a:r>
            <a:rPr lang="en-US" sz="1200" b="1" i="0" strike="noStrike">
              <a:solidFill>
                <a:sysClr val="windowText" lastClr="000000"/>
              </a:solidFill>
              <a:latin typeface="Arial"/>
              <a:ea typeface="+mn-ea"/>
              <a:cs typeface="Arial"/>
            </a:rPr>
            <a:t>B23</a:t>
          </a:r>
        </a:p>
        <a:p>
          <a:pPr rtl="0"/>
          <a:r>
            <a:rPr lang="en-US" sz="1200" b="1" i="0" strike="noStrike">
              <a:solidFill>
                <a:srgbClr val="000080"/>
              </a:solidFill>
              <a:latin typeface="Arial"/>
              <a:ea typeface="+mn-ea"/>
              <a:cs typeface="Arial"/>
            </a:rPr>
            <a:t>▪  Click in the "Value_if_false" textbox, and enter a zero </a:t>
          </a:r>
          <a:r>
            <a:rPr lang="en-US" sz="1200" b="1" i="0" strike="noStrike">
              <a:solidFill>
                <a:sysClr val="windowText" lastClr="000000"/>
              </a:solidFill>
              <a:latin typeface="Arial"/>
              <a:ea typeface="+mn-ea"/>
              <a:cs typeface="Arial"/>
            </a:rPr>
            <a:t>0</a:t>
          </a:r>
        </a:p>
        <a:p>
          <a:pPr rtl="0"/>
          <a:r>
            <a:rPr lang="en-US" sz="1200" b="1" i="0" strike="noStrike">
              <a:solidFill>
                <a:srgbClr val="000080"/>
              </a:solidFill>
              <a:latin typeface="Arial"/>
              <a:ea typeface="+mn-ea"/>
              <a:cs typeface="Arial"/>
            </a:rPr>
            <a:t>▪  Press </a:t>
          </a:r>
          <a:r>
            <a:rPr lang="en-US" sz="1200" b="1" i="0" strike="noStrike">
              <a:solidFill>
                <a:sysClr val="windowText" lastClr="000000"/>
              </a:solidFill>
              <a:latin typeface="Arial"/>
              <a:ea typeface="+mn-ea"/>
              <a:cs typeface="Arial"/>
            </a:rPr>
            <a:t>[Ctrl]-[Enter]</a:t>
          </a:r>
        </a:p>
        <a:p>
          <a:pPr algn="l" rtl="0">
            <a:defRPr sz="1000"/>
          </a:pPr>
          <a:endParaRPr lang="en-US" sz="1200" b="1" i="0" strike="noStrike">
            <a:solidFill>
              <a:sysClr val="windowText" lastClr="000000"/>
            </a:solidFill>
            <a:latin typeface="Arial"/>
            <a:cs typeface="Arial"/>
          </a:endParaRPr>
        </a:p>
      </xdr:txBody>
    </xdr:sp>
    <xdr:clientData/>
  </xdr:twoCellAnchor>
  <xdr:twoCellAnchor>
    <xdr:from>
      <xdr:col>5</xdr:col>
      <xdr:colOff>180975</xdr:colOff>
      <xdr:row>1</xdr:row>
      <xdr:rowOff>19050</xdr:rowOff>
    </xdr:from>
    <xdr:to>
      <xdr:col>5</xdr:col>
      <xdr:colOff>457200</xdr:colOff>
      <xdr:row>3</xdr:row>
      <xdr:rowOff>0</xdr:rowOff>
    </xdr:to>
    <xdr:sp macro="" textlink="">
      <xdr:nvSpPr>
        <xdr:cNvPr id="3" name="Oval 4"/>
        <xdr:cNvSpPr>
          <a:spLocks noChangeArrowheads="1"/>
        </xdr:cNvSpPr>
      </xdr:nvSpPr>
      <xdr:spPr bwMode="auto">
        <a:xfrm>
          <a:off x="3019425" y="180975"/>
          <a:ext cx="276225" cy="304800"/>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1</a:t>
          </a:r>
        </a:p>
      </xdr:txBody>
    </xdr:sp>
    <xdr:clientData/>
  </xdr:twoCellAnchor>
  <xdr:twoCellAnchor>
    <xdr:from>
      <xdr:col>9</xdr:col>
      <xdr:colOff>285750</xdr:colOff>
      <xdr:row>19</xdr:row>
      <xdr:rowOff>104775</xdr:rowOff>
    </xdr:from>
    <xdr:to>
      <xdr:col>9</xdr:col>
      <xdr:colOff>504825</xdr:colOff>
      <xdr:row>20</xdr:row>
      <xdr:rowOff>133350</xdr:rowOff>
    </xdr:to>
    <xdr:pic>
      <xdr:nvPicPr>
        <xdr:cNvPr id="4"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5495925" y="3190875"/>
          <a:ext cx="219075" cy="190500"/>
        </a:xfrm>
        <a:prstGeom prst="rect">
          <a:avLst/>
        </a:prstGeom>
        <a:noFill/>
        <a:ln w="9525">
          <a:noFill/>
          <a:miter lim="800000"/>
          <a:headEnd/>
          <a:tailEnd/>
        </a:ln>
      </xdr:spPr>
    </xdr:pic>
    <xdr:clientData/>
  </xdr:twoCellAnchor>
  <xdr:twoCellAnchor>
    <xdr:from>
      <xdr:col>3</xdr:col>
      <xdr:colOff>304800</xdr:colOff>
      <xdr:row>43</xdr:row>
      <xdr:rowOff>104775</xdr:rowOff>
    </xdr:from>
    <xdr:to>
      <xdr:col>14</xdr:col>
      <xdr:colOff>400050</xdr:colOff>
      <xdr:row>72</xdr:row>
      <xdr:rowOff>85725</xdr:rowOff>
    </xdr:to>
    <xdr:grpSp>
      <xdr:nvGrpSpPr>
        <xdr:cNvPr id="13" name="Group 12"/>
        <xdr:cNvGrpSpPr/>
      </xdr:nvGrpSpPr>
      <xdr:grpSpPr>
        <a:xfrm>
          <a:off x="2019300" y="7448550"/>
          <a:ext cx="6638925" cy="4695825"/>
          <a:chOff x="2019300" y="7448550"/>
          <a:chExt cx="6638925" cy="4695825"/>
        </a:xfrm>
      </xdr:grpSpPr>
      <xdr:sp macro="" textlink="">
        <xdr:nvSpPr>
          <xdr:cNvPr id="6" name="Text Box 8"/>
          <xdr:cNvSpPr txBox="1">
            <a:spLocks noChangeArrowheads="1"/>
          </xdr:cNvSpPr>
        </xdr:nvSpPr>
        <xdr:spPr bwMode="auto">
          <a:xfrm>
            <a:off x="2019300" y="7448550"/>
            <a:ext cx="6638925" cy="4695825"/>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ctr" rtl="0">
              <a:defRPr sz="1000"/>
            </a:pPr>
            <a:r>
              <a:rPr lang="en-US" sz="1200" b="1" i="0" strike="noStrike">
                <a:solidFill>
                  <a:srgbClr val="800000"/>
                </a:solidFill>
                <a:latin typeface="Arial"/>
                <a:cs typeface="Arial"/>
              </a:rPr>
              <a:t>Nested IF Functions</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Sometimes functions are nested within functions.  In this example, there are be three possible grades, depending on score in column B.</a:t>
            </a:r>
          </a:p>
          <a:p>
            <a:pPr algn="l" rtl="0">
              <a:defRPr sz="1000"/>
            </a:pPr>
            <a:r>
              <a:rPr lang="en-US" sz="1200" b="1" i="0" strike="noStrike">
                <a:solidFill>
                  <a:srgbClr val="000080"/>
                </a:solidFill>
                <a:latin typeface="Arial"/>
                <a:cs typeface="Arial"/>
              </a:rPr>
              <a:t>▪  Select the range </a:t>
            </a:r>
            <a:r>
              <a:rPr lang="en-US" sz="1200" b="1" i="0" strike="noStrike">
                <a:solidFill>
                  <a:srgbClr val="000000"/>
                </a:solidFill>
                <a:latin typeface="Arial"/>
                <a:cs typeface="Arial"/>
              </a:rPr>
              <a:t>C56:C61</a:t>
            </a:r>
          </a:p>
          <a:p>
            <a:pPr algn="l" rtl="0">
              <a:defRPr sz="1000"/>
            </a:pPr>
            <a:r>
              <a:rPr lang="en-US" sz="1200" b="1" i="0" strike="noStrike">
                <a:solidFill>
                  <a:srgbClr val="000080"/>
                </a:solidFill>
                <a:latin typeface="Arial"/>
                <a:cs typeface="Arial"/>
              </a:rPr>
              <a:t>▪  Click the Insert Function button on the formula bar.</a:t>
            </a:r>
          </a:p>
          <a:p>
            <a:pPr algn="l" rtl="0">
              <a:defRPr sz="1000"/>
            </a:pPr>
            <a:r>
              <a:rPr lang="en-US" sz="1200" b="1" i="0" strike="noStrike">
                <a:solidFill>
                  <a:srgbClr val="000080"/>
                </a:solidFill>
                <a:latin typeface="Arial"/>
                <a:cs typeface="Arial"/>
              </a:rPr>
              <a:t>▪  Select </a:t>
            </a:r>
            <a:r>
              <a:rPr lang="en-US" sz="1200" b="1" i="0" strike="noStrike">
                <a:solidFill>
                  <a:sysClr val="windowText" lastClr="000000"/>
                </a:solidFill>
                <a:latin typeface="Arial"/>
                <a:cs typeface="Arial"/>
              </a:rPr>
              <a:t>IF</a:t>
            </a:r>
            <a:r>
              <a:rPr lang="en-US" sz="1200" b="1" i="0" strike="noStrike">
                <a:solidFill>
                  <a:srgbClr val="000080"/>
                </a:solidFill>
                <a:latin typeface="Arial"/>
                <a:cs typeface="Arial"/>
              </a:rPr>
              <a:t> and </a:t>
            </a:r>
            <a:r>
              <a:rPr lang="en-US" sz="1200" b="1" i="0" strike="noStrike">
                <a:solidFill>
                  <a:sysClr val="windowText" lastClr="000000"/>
                </a:solidFill>
                <a:latin typeface="Arial"/>
                <a:cs typeface="Arial"/>
              </a:rPr>
              <a:t>OK</a:t>
            </a:r>
            <a:r>
              <a:rPr lang="en-US" sz="1200" b="1" i="0" strike="noStrike">
                <a:solidFill>
                  <a:srgbClr val="000080"/>
                </a:solidFill>
                <a:latin typeface="Arial"/>
                <a:cs typeface="Arial"/>
              </a:rPr>
              <a:t>.</a:t>
            </a:r>
          </a:p>
          <a:p>
            <a:pPr algn="l" rtl="0">
              <a:defRPr sz="1000"/>
            </a:pPr>
            <a:r>
              <a:rPr lang="en-US" sz="1200" b="1" i="0" strike="noStrike">
                <a:solidFill>
                  <a:srgbClr val="000080"/>
                </a:solidFill>
                <a:latin typeface="Arial"/>
                <a:cs typeface="Arial"/>
              </a:rPr>
              <a:t>▪  With the insertion point blinking in the "Logical_test"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in the worksheet, select the cell </a:t>
            </a:r>
            <a:r>
              <a:rPr lang="en-US" sz="1200" b="1" i="0" strike="noStrike">
                <a:solidFill>
                  <a:srgbClr val="000000"/>
                </a:solidFill>
                <a:latin typeface="Arial"/>
                <a:cs typeface="Arial"/>
              </a:rPr>
              <a:t>B56</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type: </a:t>
            </a:r>
            <a:r>
              <a:rPr lang="en-US" sz="1200" b="1" i="0" strike="noStrike">
                <a:solidFill>
                  <a:srgbClr val="000000"/>
                </a:solidFill>
                <a:latin typeface="Arial"/>
                <a:cs typeface="Arial"/>
              </a:rPr>
              <a:t>&gt;=</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In the worksheet, select the cell </a:t>
            </a:r>
            <a:r>
              <a:rPr lang="en-US" sz="1200" b="1" i="0" strike="noStrike">
                <a:solidFill>
                  <a:srgbClr val="000000"/>
                </a:solidFill>
                <a:latin typeface="Arial"/>
                <a:cs typeface="Arial"/>
              </a:rPr>
              <a:t>C50</a:t>
            </a:r>
            <a:r>
              <a:rPr lang="en-US" sz="1200" b="1" i="0" strike="noStrike">
                <a:solidFill>
                  <a:srgbClr val="000080"/>
                </a:solidFill>
                <a:latin typeface="Arial"/>
                <a:cs typeface="Arial"/>
              </a:rPr>
              <a:t> and toggle [F4] until C50 becomes </a:t>
            </a:r>
            <a:r>
              <a:rPr lang="en-US" sz="1200" b="1" i="0" strike="noStrike">
                <a:solidFill>
                  <a:srgbClr val="800000"/>
                </a:solidFill>
                <a:latin typeface="Arial"/>
                <a:cs typeface="Arial"/>
              </a:rPr>
              <a:t>$</a:t>
            </a:r>
            <a:r>
              <a:rPr lang="en-US" sz="1200" b="1" i="0" strike="noStrike">
                <a:solidFill>
                  <a:srgbClr val="000000"/>
                </a:solidFill>
                <a:latin typeface="Arial"/>
                <a:cs typeface="Arial"/>
              </a:rPr>
              <a:t>C</a:t>
            </a:r>
            <a:r>
              <a:rPr lang="en-US" sz="1200" b="1" i="0" strike="noStrike">
                <a:solidFill>
                  <a:srgbClr val="800000"/>
                </a:solidFill>
                <a:latin typeface="Arial"/>
                <a:cs typeface="Arial"/>
              </a:rPr>
              <a:t>$</a:t>
            </a:r>
            <a:r>
              <a:rPr lang="en-US" sz="1200" b="1" i="0" strike="noStrike">
                <a:solidFill>
                  <a:srgbClr val="000000"/>
                </a:solidFill>
                <a:latin typeface="Arial"/>
                <a:cs typeface="Arial"/>
              </a:rPr>
              <a:t>50</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Click in the "Value_if_true" textbox, and select cell B50 and toggle [F4] until B50</a:t>
            </a:r>
          </a:p>
          <a:p>
            <a:pPr algn="l" rtl="0">
              <a:defRPr sz="1000"/>
            </a:pPr>
            <a:r>
              <a:rPr lang="en-US" sz="1200" b="1" i="0" strike="noStrike">
                <a:solidFill>
                  <a:srgbClr val="000080"/>
                </a:solidFill>
                <a:latin typeface="Arial"/>
                <a:cs typeface="Arial"/>
              </a:rPr>
              <a:t>    becomes</a:t>
            </a:r>
            <a:r>
              <a:rPr lang="en-US" sz="1200" b="1" i="0" strike="noStrike" baseline="0">
                <a:solidFill>
                  <a:srgbClr val="000080"/>
                </a:solidFill>
                <a:latin typeface="Arial"/>
                <a:cs typeface="Arial"/>
              </a:rPr>
              <a:t> </a:t>
            </a:r>
            <a:r>
              <a:rPr lang="en-US" sz="1200" b="1" i="0" strike="noStrike" baseline="0">
                <a:solidFill>
                  <a:srgbClr val="800000"/>
                </a:solidFill>
                <a:latin typeface="Arial"/>
                <a:cs typeface="Arial"/>
              </a:rPr>
              <a:t>$</a:t>
            </a:r>
            <a:r>
              <a:rPr lang="en-US" sz="1200" b="1" i="0" strike="noStrike" baseline="0">
                <a:solidFill>
                  <a:srgbClr val="000080"/>
                </a:solidFill>
                <a:latin typeface="Arial"/>
                <a:cs typeface="Arial"/>
              </a:rPr>
              <a:t>B</a:t>
            </a:r>
            <a:r>
              <a:rPr lang="en-US" sz="1200" b="1" i="0" strike="noStrike" baseline="0">
                <a:solidFill>
                  <a:srgbClr val="800000"/>
                </a:solidFill>
                <a:latin typeface="Arial"/>
                <a:cs typeface="Arial"/>
              </a:rPr>
              <a:t>$</a:t>
            </a:r>
            <a:r>
              <a:rPr lang="en-US" sz="1200" b="1" i="0" strike="noStrike" baseline="0">
                <a:solidFill>
                  <a:srgbClr val="000080"/>
                </a:solidFill>
                <a:latin typeface="Arial"/>
                <a:cs typeface="Arial"/>
              </a:rPr>
              <a:t>50</a:t>
            </a:r>
          </a:p>
          <a:p>
            <a:pPr algn="l" rtl="0">
              <a:defRPr sz="1000"/>
            </a:pPr>
            <a:r>
              <a:rPr lang="en-US" sz="1200" b="1" i="0" strike="noStrike">
                <a:solidFill>
                  <a:srgbClr val="000080"/>
                </a:solidFill>
                <a:latin typeface="Arial"/>
                <a:cs typeface="Arial"/>
              </a:rPr>
              <a:t>▪  Click in the "Value_if_false" textbox.  On the left end of the formula bar is a Functions</a:t>
            </a:r>
          </a:p>
          <a:p>
            <a:pPr algn="l" rtl="0">
              <a:defRPr sz="1000"/>
            </a:pPr>
            <a:r>
              <a:rPr lang="en-US" sz="1200" b="1" i="0" strike="noStrike">
                <a:solidFill>
                  <a:srgbClr val="000080"/>
                </a:solidFill>
                <a:latin typeface="Arial"/>
                <a:cs typeface="Arial"/>
              </a:rPr>
              <a:t>    box (It replaces the Name box when you are using a Function Argument dialog box), </a:t>
            </a:r>
          </a:p>
          <a:p>
            <a:pPr algn="l" rtl="0">
              <a:defRPr sz="1000"/>
            </a:pPr>
            <a:r>
              <a:rPr lang="en-US" sz="1200" b="1" i="0" strike="noStrike">
                <a:solidFill>
                  <a:srgbClr val="000080"/>
                </a:solidFill>
                <a:latin typeface="Arial"/>
                <a:cs typeface="Arial"/>
              </a:rPr>
              <a:t>    select </a:t>
            </a:r>
            <a:r>
              <a:rPr lang="en-US" sz="1200" b="1" i="0" strike="noStrike">
                <a:solidFill>
                  <a:srgbClr val="000000"/>
                </a:solidFill>
                <a:latin typeface="Arial"/>
                <a:cs typeface="Arial"/>
              </a:rPr>
              <a:t>IF</a:t>
            </a:r>
            <a:r>
              <a:rPr lang="en-US" sz="1200" b="1" i="0" strike="noStrike">
                <a:solidFill>
                  <a:srgbClr val="000080"/>
                </a:solidFill>
                <a:latin typeface="Arial"/>
                <a:cs typeface="Arial"/>
              </a:rPr>
              <a:t>.  (If you needed a different function, you would click the drop-list arrow</a:t>
            </a:r>
          </a:p>
          <a:p>
            <a:pPr algn="l" rtl="0">
              <a:defRPr sz="1000"/>
            </a:pPr>
            <a:r>
              <a:rPr lang="en-US" sz="1200" b="1" i="0" strike="noStrike">
                <a:solidFill>
                  <a:srgbClr val="000080"/>
                </a:solidFill>
                <a:latin typeface="Arial"/>
                <a:cs typeface="Arial"/>
              </a:rPr>
              <a:t>    next to IF and select the appropriate function.)</a:t>
            </a:r>
          </a:p>
          <a:p>
            <a:pPr algn="l" rtl="0">
              <a:defRPr sz="1000"/>
            </a:pPr>
            <a:r>
              <a:rPr lang="en-US" sz="1200" b="1" i="0" strike="noStrike">
                <a:solidFill>
                  <a:srgbClr val="000080"/>
                </a:solidFill>
                <a:latin typeface="Arial"/>
                <a:cs typeface="Arial"/>
              </a:rPr>
              <a:t>▪  With the insertion point blinking in the "Logical_test"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in the worksheet, select the cell </a:t>
            </a:r>
            <a:r>
              <a:rPr lang="en-US" sz="1200" b="1" i="0" strike="noStrike">
                <a:solidFill>
                  <a:srgbClr val="000000"/>
                </a:solidFill>
                <a:latin typeface="Arial"/>
                <a:cs typeface="Arial"/>
              </a:rPr>
              <a:t>B56</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type: </a:t>
            </a:r>
            <a:r>
              <a:rPr lang="en-US" sz="1200" b="1" i="0" strike="noStrike">
                <a:solidFill>
                  <a:srgbClr val="000000"/>
                </a:solidFill>
                <a:latin typeface="Arial"/>
                <a:cs typeface="Arial"/>
              </a:rPr>
              <a:t>&lt;</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In the worksheet, select the cell </a:t>
            </a:r>
            <a:r>
              <a:rPr lang="en-US" sz="1200" b="1" i="0" strike="noStrike">
                <a:solidFill>
                  <a:srgbClr val="000000"/>
                </a:solidFill>
                <a:latin typeface="Arial"/>
                <a:cs typeface="Arial"/>
              </a:rPr>
              <a:t>C51</a:t>
            </a:r>
            <a:r>
              <a:rPr lang="en-US" sz="1200" b="1" i="0" strike="noStrike">
                <a:solidFill>
                  <a:srgbClr val="000080"/>
                </a:solidFill>
                <a:latin typeface="Arial"/>
                <a:cs typeface="Arial"/>
              </a:rPr>
              <a:t>, and toggle [F4] until it becomes </a:t>
            </a:r>
            <a:r>
              <a:rPr lang="en-US" sz="1200" b="1" i="0" strike="noStrike">
                <a:solidFill>
                  <a:srgbClr val="800000"/>
                </a:solidFill>
                <a:latin typeface="Arial"/>
                <a:cs typeface="Arial"/>
              </a:rPr>
              <a:t>$</a:t>
            </a:r>
            <a:r>
              <a:rPr lang="en-US" sz="1200" b="1" i="0" strike="noStrike">
                <a:solidFill>
                  <a:srgbClr val="000000"/>
                </a:solidFill>
                <a:latin typeface="Arial"/>
                <a:cs typeface="Arial"/>
              </a:rPr>
              <a:t>C</a:t>
            </a:r>
            <a:r>
              <a:rPr lang="en-US" sz="1200" b="1" i="0" strike="noStrike">
                <a:solidFill>
                  <a:srgbClr val="800000"/>
                </a:solidFill>
                <a:latin typeface="Arial"/>
                <a:cs typeface="Arial"/>
              </a:rPr>
              <a:t>$</a:t>
            </a:r>
            <a:r>
              <a:rPr lang="en-US" sz="1200" b="1" i="0" strike="noStrike">
                <a:solidFill>
                  <a:srgbClr val="000000"/>
                </a:solidFill>
                <a:latin typeface="Arial"/>
                <a:cs typeface="Arial"/>
              </a:rPr>
              <a:t>51</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Click in the "Value_if_true" textbox, select </a:t>
            </a:r>
            <a:r>
              <a:rPr lang="en-US" sz="1200" b="1" i="0" strike="noStrike">
                <a:solidFill>
                  <a:sysClr val="windowText" lastClr="000000"/>
                </a:solidFill>
                <a:latin typeface="Arial"/>
                <a:cs typeface="Arial"/>
              </a:rPr>
              <a:t>B52</a:t>
            </a:r>
            <a:r>
              <a:rPr lang="en-US" sz="1200" b="1" i="0" strike="noStrike">
                <a:solidFill>
                  <a:srgbClr val="000080"/>
                </a:solidFill>
                <a:latin typeface="Arial"/>
                <a:cs typeface="Arial"/>
              </a:rPr>
              <a:t> and toggle [F4] until</a:t>
            </a:r>
            <a:r>
              <a:rPr lang="en-US" sz="1200" b="1" i="0" strike="noStrike" baseline="0">
                <a:solidFill>
                  <a:srgbClr val="000080"/>
                </a:solidFill>
                <a:latin typeface="Arial"/>
                <a:cs typeface="Arial"/>
              </a:rPr>
              <a:t> it becomes </a:t>
            </a:r>
            <a:r>
              <a:rPr lang="en-US" sz="1200" b="1" i="0" strike="noStrike" baseline="0">
                <a:solidFill>
                  <a:srgbClr val="800000"/>
                </a:solidFill>
                <a:latin typeface="Arial"/>
                <a:cs typeface="Arial"/>
              </a:rPr>
              <a:t>$</a:t>
            </a:r>
            <a:r>
              <a:rPr lang="en-US" sz="1200" b="1" i="0" strike="noStrike" baseline="0">
                <a:solidFill>
                  <a:sysClr val="windowText" lastClr="000000"/>
                </a:solidFill>
                <a:latin typeface="Arial"/>
                <a:cs typeface="Arial"/>
              </a:rPr>
              <a:t>B</a:t>
            </a:r>
            <a:r>
              <a:rPr lang="en-US" sz="1200" b="1" i="0" strike="noStrike" baseline="0">
                <a:solidFill>
                  <a:srgbClr val="800000"/>
                </a:solidFill>
                <a:latin typeface="Arial"/>
                <a:cs typeface="Arial"/>
              </a:rPr>
              <a:t>$</a:t>
            </a:r>
            <a:r>
              <a:rPr lang="en-US" sz="1200" b="1" i="0" strike="noStrike" baseline="0">
                <a:solidFill>
                  <a:sysClr val="windowText" lastClr="000000"/>
                </a:solidFill>
                <a:latin typeface="Arial"/>
                <a:cs typeface="Arial"/>
              </a:rPr>
              <a:t>52</a:t>
            </a:r>
          </a:p>
          <a:p>
            <a:pPr algn="l" rtl="0">
              <a:defRPr sz="1000"/>
            </a:pPr>
            <a:r>
              <a:rPr lang="en-US" sz="1200" b="1" i="0" strike="noStrike">
                <a:solidFill>
                  <a:srgbClr val="000080"/>
                </a:solidFill>
                <a:latin typeface="Arial"/>
                <a:cs typeface="Arial"/>
              </a:rPr>
              <a:t>▪  Click in the "Value_if_false" textbox, select </a:t>
            </a:r>
            <a:r>
              <a:rPr lang="en-US" sz="1200" b="1" i="0" strike="noStrike">
                <a:solidFill>
                  <a:sysClr val="windowText" lastClr="000000"/>
                </a:solidFill>
                <a:latin typeface="Arial"/>
                <a:cs typeface="Arial"/>
              </a:rPr>
              <a:t>B51</a:t>
            </a:r>
            <a:r>
              <a:rPr lang="en-US" sz="1200" b="1" i="0" strike="noStrike">
                <a:solidFill>
                  <a:srgbClr val="000080"/>
                </a:solidFill>
                <a:latin typeface="Arial"/>
                <a:cs typeface="Arial"/>
              </a:rPr>
              <a:t> and toggle [F4]</a:t>
            </a:r>
            <a:r>
              <a:rPr lang="en-US" sz="1200" b="1" i="0" strike="noStrike" baseline="0">
                <a:solidFill>
                  <a:srgbClr val="000080"/>
                </a:solidFill>
                <a:latin typeface="Arial"/>
                <a:cs typeface="Arial"/>
              </a:rPr>
              <a:t> until it becomes </a:t>
            </a:r>
            <a:r>
              <a:rPr lang="en-US" sz="1200" b="1" i="0" strike="noStrike" baseline="0">
                <a:solidFill>
                  <a:srgbClr val="800000"/>
                </a:solidFill>
                <a:latin typeface="Arial"/>
                <a:cs typeface="Arial"/>
              </a:rPr>
              <a:t>$</a:t>
            </a:r>
            <a:r>
              <a:rPr lang="en-US" sz="1200" b="1" i="0" strike="noStrike" baseline="0">
                <a:solidFill>
                  <a:sysClr val="windowText" lastClr="000000"/>
                </a:solidFill>
                <a:latin typeface="Arial"/>
                <a:cs typeface="Arial"/>
              </a:rPr>
              <a:t>B</a:t>
            </a:r>
            <a:r>
              <a:rPr lang="en-US" sz="1200" b="1" i="0" strike="noStrike" baseline="0">
                <a:solidFill>
                  <a:srgbClr val="800000"/>
                </a:solidFill>
                <a:latin typeface="Arial"/>
                <a:cs typeface="Arial"/>
              </a:rPr>
              <a:t>$</a:t>
            </a:r>
            <a:r>
              <a:rPr lang="en-US" sz="1200" b="1" i="0" strike="noStrike" baseline="0">
                <a:solidFill>
                  <a:sysClr val="windowText" lastClr="000000"/>
                </a:solidFill>
                <a:latin typeface="Arial"/>
                <a:cs typeface="Arial"/>
              </a:rPr>
              <a:t>51</a:t>
            </a:r>
            <a:endParaRPr lang="en-US" sz="1200" b="1" i="0" strike="noStrike">
              <a:solidFill>
                <a:sysClr val="windowText" lastClr="000000"/>
              </a:solidFill>
              <a:latin typeface="Arial"/>
              <a:cs typeface="Arial"/>
            </a:endParaRPr>
          </a:p>
          <a:p>
            <a:pPr algn="l" rtl="0">
              <a:defRPr sz="1000"/>
            </a:pPr>
            <a:r>
              <a:rPr lang="en-US" sz="1200" b="1" i="0" strike="noStrike">
                <a:solidFill>
                  <a:srgbClr val="000080"/>
                </a:solidFill>
                <a:latin typeface="Arial"/>
                <a:cs typeface="Arial"/>
              </a:rPr>
              <a:t>▪  Press </a:t>
            </a:r>
            <a:r>
              <a:rPr lang="en-US" sz="1200" b="1" i="0" strike="noStrike">
                <a:solidFill>
                  <a:srgbClr val="000000"/>
                </a:solidFill>
                <a:latin typeface="Arial"/>
                <a:cs typeface="Arial"/>
              </a:rPr>
              <a:t>[Ctrl]-[Enter]</a:t>
            </a:r>
          </a:p>
        </xdr:txBody>
      </xdr:sp>
      <xdr:sp macro="" textlink="">
        <xdr:nvSpPr>
          <xdr:cNvPr id="7" name="Oval 9"/>
          <xdr:cNvSpPr>
            <a:spLocks noChangeArrowheads="1"/>
          </xdr:cNvSpPr>
        </xdr:nvSpPr>
        <xdr:spPr bwMode="auto">
          <a:xfrm>
            <a:off x="2209800" y="7496175"/>
            <a:ext cx="238125" cy="295275"/>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2</a:t>
            </a:r>
          </a:p>
        </xdr:txBody>
      </xdr:sp>
    </xdr:grpSp>
    <xdr:clientData/>
  </xdr:twoCellAnchor>
  <xdr:twoCellAnchor>
    <xdr:from>
      <xdr:col>4</xdr:col>
      <xdr:colOff>295275</xdr:colOff>
      <xdr:row>74</xdr:row>
      <xdr:rowOff>66674</xdr:rowOff>
    </xdr:from>
    <xdr:to>
      <xdr:col>14</xdr:col>
      <xdr:colOff>381000</xdr:colOff>
      <xdr:row>111</xdr:row>
      <xdr:rowOff>142875</xdr:rowOff>
    </xdr:to>
    <xdr:sp macro="" textlink="">
      <xdr:nvSpPr>
        <xdr:cNvPr id="9" name="Text Box 12"/>
        <xdr:cNvSpPr txBox="1">
          <a:spLocks noChangeArrowheads="1"/>
        </xdr:cNvSpPr>
      </xdr:nvSpPr>
      <xdr:spPr bwMode="auto">
        <a:xfrm>
          <a:off x="2619375" y="12449174"/>
          <a:ext cx="6019800" cy="6410326"/>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ctr" rtl="0">
            <a:defRPr sz="1000"/>
          </a:pPr>
          <a:r>
            <a:rPr lang="en-US" sz="1200" b="1" i="0" strike="noStrike">
              <a:solidFill>
                <a:srgbClr val="800000"/>
              </a:solidFill>
              <a:latin typeface="Arial"/>
              <a:cs typeface="Arial"/>
            </a:rPr>
            <a:t>IF Functions with AND Conditions</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Sometimes more complex conditions (AND or OR conditions) are useful in IF functions.  In Probability you called AND Intersect and OR Union.  Here the terms are identical but Excel prefers the non-technical term.  AND and OR are Logical functions, just like IF.  The syntax for an IF function with AND conditions is:</a:t>
          </a:r>
        </a:p>
        <a:p>
          <a:pPr algn="l" rtl="0">
            <a:defRPr sz="1000"/>
          </a:pPr>
          <a:r>
            <a:rPr lang="en-US" sz="1200" b="1" i="0" strike="noStrike">
              <a:solidFill>
                <a:srgbClr val="000080"/>
              </a:solidFill>
              <a:latin typeface="Arial"/>
              <a:cs typeface="Arial"/>
            </a:rPr>
            <a:t>       </a:t>
          </a:r>
          <a:r>
            <a:rPr lang="en-US" sz="1200" b="1" i="0" strike="noStrike">
              <a:solidFill>
                <a:srgbClr val="800000"/>
              </a:solidFill>
              <a:latin typeface="Arial"/>
              <a:cs typeface="Arial"/>
            </a:rPr>
            <a:t>=IF(AND(</a:t>
          </a:r>
          <a:r>
            <a:rPr lang="en-US" sz="1200" b="1" i="1" strike="noStrike">
              <a:solidFill>
                <a:srgbClr val="800000"/>
              </a:solidFill>
              <a:latin typeface="Arial"/>
              <a:cs typeface="Arial"/>
            </a:rPr>
            <a:t>condition1,condition2</a:t>
          </a:r>
          <a:r>
            <a:rPr lang="en-US" sz="1200" b="1" i="0" strike="noStrike">
              <a:solidFill>
                <a:srgbClr val="800000"/>
              </a:solidFill>
              <a:latin typeface="Arial"/>
              <a:cs typeface="Arial"/>
            </a:rPr>
            <a:t>),</a:t>
          </a:r>
          <a:r>
            <a:rPr lang="en-US" sz="1200" b="1" i="1" strike="noStrike">
              <a:solidFill>
                <a:srgbClr val="800000"/>
              </a:solidFill>
              <a:latin typeface="Arial"/>
              <a:cs typeface="Arial"/>
            </a:rPr>
            <a:t>expression_if-true</a:t>
          </a:r>
          <a:r>
            <a:rPr lang="en-US" sz="1200" b="1" i="0" strike="noStrike">
              <a:solidFill>
                <a:srgbClr val="800000"/>
              </a:solidFill>
              <a:latin typeface="Arial"/>
              <a:cs typeface="Arial"/>
            </a:rPr>
            <a:t>,</a:t>
          </a:r>
          <a:r>
            <a:rPr lang="en-US" sz="1200" b="1" i="1" strike="noStrike">
              <a:solidFill>
                <a:srgbClr val="800000"/>
              </a:solidFill>
              <a:latin typeface="Arial"/>
              <a:cs typeface="Arial"/>
            </a:rPr>
            <a:t>expression_if_false</a:t>
          </a:r>
          <a:r>
            <a:rPr lang="en-US" sz="1200" b="1" i="0" strike="noStrike">
              <a:solidFill>
                <a:srgbClr val="800000"/>
              </a:solidFill>
              <a:latin typeface="Arial"/>
              <a:cs typeface="Arial"/>
            </a:rPr>
            <a:t>)</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Expression_if_true is executed if </a:t>
          </a:r>
          <a:r>
            <a:rPr lang="en-US" sz="1200" b="1" i="0" u="sng" strike="noStrike">
              <a:solidFill>
                <a:srgbClr val="000080"/>
              </a:solidFill>
              <a:latin typeface="Arial"/>
              <a:cs typeface="Arial"/>
            </a:rPr>
            <a:t>both</a:t>
          </a:r>
          <a:r>
            <a:rPr lang="en-US" sz="1200" b="1" i="0" strike="noStrike">
              <a:solidFill>
                <a:srgbClr val="000080"/>
              </a:solidFill>
              <a:latin typeface="Arial"/>
              <a:cs typeface="Arial"/>
            </a:rPr>
            <a:t> condition1 and condition2 are true.  Otherwise, expression_if_false is executed.  More than two conditions could be included in the AND. </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Select the range </a:t>
          </a:r>
          <a:r>
            <a:rPr lang="en-US" sz="1200" b="1" i="0" strike="noStrike">
              <a:solidFill>
                <a:srgbClr val="000000"/>
              </a:solidFill>
              <a:latin typeface="Arial"/>
              <a:cs typeface="Arial"/>
            </a:rPr>
            <a:t>C94:C97</a:t>
          </a:r>
        </a:p>
        <a:p>
          <a:pPr algn="l" rtl="0">
            <a:defRPr sz="1000"/>
          </a:pPr>
          <a:r>
            <a:rPr lang="en-US" sz="1200" b="1" i="0" strike="noStrike">
              <a:solidFill>
                <a:srgbClr val="000080"/>
              </a:solidFill>
              <a:latin typeface="Arial"/>
              <a:cs typeface="Arial"/>
            </a:rPr>
            <a:t>▪  Use the Insert Function button to start </a:t>
          </a:r>
          <a:r>
            <a:rPr lang="en-US" sz="1200" b="1" i="0" strike="noStrike">
              <a:solidFill>
                <a:sysClr val="windowText" lastClr="000000"/>
              </a:solidFill>
              <a:latin typeface="Arial"/>
              <a:cs typeface="Arial"/>
            </a:rPr>
            <a:t>IF</a:t>
          </a:r>
        </a:p>
        <a:p>
          <a:pPr algn="l" rtl="0">
            <a:defRPr sz="1000"/>
          </a:pPr>
          <a:r>
            <a:rPr lang="en-US" sz="1200" b="1" i="0" strike="noStrike">
              <a:solidFill>
                <a:srgbClr val="000080"/>
              </a:solidFill>
              <a:latin typeface="Arial"/>
              <a:cs typeface="Arial"/>
            </a:rPr>
            <a:t>▪  With the insertion point blinking in the "Logical_test"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On the left end of the formula bar, click the drop-list arrow next to IF</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Select "</a:t>
          </a:r>
          <a:r>
            <a:rPr lang="en-US" sz="1200" b="1" i="0" strike="noStrike">
              <a:solidFill>
                <a:sysClr val="windowText" lastClr="000000"/>
              </a:solidFill>
              <a:latin typeface="Arial"/>
              <a:cs typeface="Arial"/>
            </a:rPr>
            <a:t>More functions...</a:t>
          </a:r>
          <a:r>
            <a:rPr lang="en-US" sz="1200" b="1" i="0" strike="noStrike">
              <a:solidFill>
                <a:srgbClr val="000080"/>
              </a:solidFill>
              <a:latin typeface="Arial"/>
              <a:cs typeface="Arial"/>
            </a:rPr>
            <a:t>",</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400" b="1" i="0" strike="noStrike" baseline="0">
              <a:solidFill>
                <a:srgbClr val="000080"/>
              </a:solidFill>
              <a:latin typeface="Arial"/>
              <a:cs typeface="Arial"/>
            </a:rPr>
            <a:t> </a:t>
          </a:r>
          <a:r>
            <a:rPr lang="en-US" sz="1200" b="1" i="0" strike="noStrike" baseline="0">
              <a:solidFill>
                <a:srgbClr val="000080"/>
              </a:solidFill>
              <a:latin typeface="Arial"/>
              <a:cs typeface="Arial"/>
            </a:rPr>
            <a:t> </a:t>
          </a:r>
          <a:r>
            <a:rPr lang="en-US" sz="1200" b="1" i="0" strike="noStrike">
              <a:solidFill>
                <a:srgbClr val="000080"/>
              </a:solidFill>
              <a:latin typeface="Arial"/>
              <a:cs typeface="Arial"/>
            </a:rPr>
            <a:t>go to "</a:t>
          </a:r>
          <a:r>
            <a:rPr lang="en-US" sz="1200" b="1" i="0" strike="noStrike">
              <a:solidFill>
                <a:sysClr val="windowText" lastClr="000000"/>
              </a:solidFill>
              <a:latin typeface="Arial"/>
              <a:cs typeface="Arial"/>
            </a:rPr>
            <a:t>Logical</a:t>
          </a:r>
          <a:r>
            <a:rPr lang="en-US" sz="1200" b="1" i="0" strike="noStrike">
              <a:solidFill>
                <a:srgbClr val="000080"/>
              </a:solidFill>
              <a:latin typeface="Arial"/>
              <a:cs typeface="Arial"/>
            </a:rPr>
            <a:t>" and select </a:t>
          </a:r>
          <a:r>
            <a:rPr lang="en-US" sz="1200" b="1" i="0" strike="noStrike">
              <a:solidFill>
                <a:srgbClr val="000000"/>
              </a:solidFill>
              <a:latin typeface="Arial"/>
              <a:cs typeface="Arial"/>
            </a:rPr>
            <a:t>AND</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With the insertion point blinking in the "Logical1"textbox,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In the worksheet, select the cell </a:t>
          </a:r>
          <a:r>
            <a:rPr lang="en-US" sz="1200" b="1" i="0" strike="noStrike">
              <a:solidFill>
                <a:srgbClr val="000000"/>
              </a:solidFill>
              <a:latin typeface="Arial"/>
              <a:cs typeface="Arial"/>
            </a:rPr>
            <a:t>B92</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type: </a:t>
          </a:r>
          <a:r>
            <a:rPr lang="en-US" sz="1200" b="1" i="0" strike="noStrike">
              <a:solidFill>
                <a:srgbClr val="000000"/>
              </a:solidFill>
              <a:latin typeface="Arial"/>
              <a:cs typeface="Arial"/>
            </a:rPr>
            <a:t>="Up"</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Click in the "Logical2"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In the worksheet, select the cell </a:t>
          </a:r>
          <a:r>
            <a:rPr lang="en-US" sz="1200" b="1" i="0" strike="noStrike">
              <a:solidFill>
                <a:srgbClr val="000000"/>
              </a:solidFill>
              <a:latin typeface="Arial"/>
              <a:cs typeface="Arial"/>
            </a:rPr>
            <a:t>B93</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type: </a:t>
          </a:r>
          <a:r>
            <a:rPr lang="en-US" sz="1200" b="1" i="0" strike="noStrike">
              <a:solidFill>
                <a:srgbClr val="000000"/>
              </a:solidFill>
              <a:latin typeface="Arial"/>
              <a:cs typeface="Arial"/>
            </a:rPr>
            <a:t>="Up"</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Click in the "Logical3"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In the worksheet, select the cell </a:t>
          </a:r>
          <a:r>
            <a:rPr lang="en-US" sz="1200" b="1" i="0" strike="noStrike">
              <a:solidFill>
                <a:srgbClr val="000000"/>
              </a:solidFill>
              <a:latin typeface="Arial"/>
              <a:cs typeface="Arial"/>
            </a:rPr>
            <a:t>B94</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type: </a:t>
          </a:r>
          <a:r>
            <a:rPr lang="en-US" sz="1200" b="1" i="0" strike="noStrike">
              <a:solidFill>
                <a:srgbClr val="000000"/>
              </a:solidFill>
              <a:latin typeface="Arial"/>
              <a:cs typeface="Arial"/>
            </a:rPr>
            <a:t>="Up"</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Now we must complete the remainder of the IF statement.</a:t>
          </a:r>
        </a:p>
        <a:p>
          <a:pPr algn="l" rtl="0">
            <a:defRPr sz="1000"/>
          </a:pPr>
          <a:r>
            <a:rPr lang="en-US" sz="1200" b="1" i="0" strike="noStrike">
              <a:solidFill>
                <a:srgbClr val="000080"/>
              </a:solidFill>
              <a:latin typeface="Arial"/>
              <a:cs typeface="Arial"/>
            </a:rPr>
            <a:t>    In the formula bar, click to place the insertion point between IF and its</a:t>
          </a:r>
        </a:p>
        <a:p>
          <a:pPr algn="l" rtl="0">
            <a:defRPr sz="1000"/>
          </a:pPr>
          <a:r>
            <a:rPr lang="en-US" sz="1200" b="1" i="0" strike="noStrike">
              <a:solidFill>
                <a:srgbClr val="000080"/>
              </a:solidFill>
              <a:latin typeface="Arial"/>
              <a:cs typeface="Arial"/>
            </a:rPr>
            <a:t>    left-parenthasis.</a:t>
          </a:r>
        </a:p>
        <a:p>
          <a:pPr algn="l" rtl="0">
            <a:defRPr sz="1000"/>
          </a:pPr>
          <a:r>
            <a:rPr lang="en-US" sz="1200" b="1" i="0" strike="noStrike">
              <a:solidFill>
                <a:srgbClr val="000080"/>
              </a:solidFill>
              <a:latin typeface="Arial"/>
              <a:cs typeface="Arial"/>
            </a:rPr>
            <a:t>    (Now you are back in the IF Function Arguments dialog box)</a:t>
          </a:r>
        </a:p>
        <a:p>
          <a:pPr algn="l" rtl="0">
            <a:defRPr sz="1000"/>
          </a:pPr>
          <a:r>
            <a:rPr lang="en-US" sz="1200" b="1" i="0" strike="noStrike">
              <a:solidFill>
                <a:srgbClr val="000080"/>
              </a:solidFill>
              <a:latin typeface="Arial"/>
              <a:cs typeface="Arial"/>
            </a:rPr>
            <a:t>▪  Click in the "Value_if_true" textbox, and type </a:t>
          </a:r>
          <a:r>
            <a:rPr lang="en-US" sz="1200" b="1" i="0" strike="noStrike">
              <a:solidFill>
                <a:srgbClr val="000000"/>
              </a:solidFill>
              <a:latin typeface="Arial"/>
              <a:cs typeface="Arial"/>
            </a:rPr>
            <a:t>"Yes"</a:t>
          </a:r>
          <a:r>
            <a:rPr lang="en-US" sz="1200" b="1" i="0" strike="noStrike">
              <a:solidFill>
                <a:srgbClr val="000080"/>
              </a:solidFill>
              <a:latin typeface="Arial"/>
              <a:cs typeface="Arial"/>
            </a:rPr>
            <a:t> </a:t>
          </a:r>
        </a:p>
        <a:p>
          <a:pPr algn="l" rtl="0">
            <a:defRPr sz="1000"/>
          </a:pPr>
          <a:r>
            <a:rPr lang="en-US" sz="1200" b="1" i="0" strike="noStrike">
              <a:solidFill>
                <a:srgbClr val="000080"/>
              </a:solidFill>
              <a:latin typeface="Arial"/>
              <a:cs typeface="Arial"/>
            </a:rPr>
            <a:t>▪  Click in the "Value_if_false" textbox, and type </a:t>
          </a:r>
          <a:r>
            <a:rPr lang="en-US" sz="1200" b="1" i="0" strike="noStrike">
              <a:solidFill>
                <a:srgbClr val="000000"/>
              </a:solidFill>
              <a:latin typeface="Arial"/>
              <a:cs typeface="Arial"/>
            </a:rPr>
            <a:t>"No"</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Press </a:t>
          </a:r>
          <a:r>
            <a:rPr lang="en-US" sz="1200" b="1" i="0" strike="noStrike">
              <a:solidFill>
                <a:srgbClr val="000000"/>
              </a:solidFill>
              <a:latin typeface="Arial"/>
              <a:cs typeface="Arial"/>
            </a:rPr>
            <a:t>[Ctrl]-[Enter]</a:t>
          </a:r>
        </a:p>
      </xdr:txBody>
    </xdr:sp>
    <xdr:clientData/>
  </xdr:twoCellAnchor>
  <xdr:twoCellAnchor>
    <xdr:from>
      <xdr:col>4</xdr:col>
      <xdr:colOff>425997</xdr:colOff>
      <xdr:row>74</xdr:row>
      <xdr:rowOff>133349</xdr:rowOff>
    </xdr:from>
    <xdr:to>
      <xdr:col>5</xdr:col>
      <xdr:colOff>238125</xdr:colOff>
      <xdr:row>76</xdr:row>
      <xdr:rowOff>161924</xdr:rowOff>
    </xdr:to>
    <xdr:sp macro="" textlink="">
      <xdr:nvSpPr>
        <xdr:cNvPr id="10" name="Oval 13"/>
        <xdr:cNvSpPr>
          <a:spLocks noChangeArrowheads="1"/>
        </xdr:cNvSpPr>
      </xdr:nvSpPr>
      <xdr:spPr bwMode="auto">
        <a:xfrm>
          <a:off x="2750097" y="12515849"/>
          <a:ext cx="326478" cy="352425"/>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3</a:t>
          </a:r>
        </a:p>
      </xdr:txBody>
    </xdr:sp>
    <xdr:clientData/>
  </xdr:twoCellAnchor>
  <xdr:twoCellAnchor>
    <xdr:from>
      <xdr:col>6</xdr:col>
      <xdr:colOff>342900</xdr:colOff>
      <xdr:row>112</xdr:row>
      <xdr:rowOff>66675</xdr:rowOff>
    </xdr:from>
    <xdr:to>
      <xdr:col>14</xdr:col>
      <xdr:colOff>342900</xdr:colOff>
      <xdr:row>167</xdr:row>
      <xdr:rowOff>38100</xdr:rowOff>
    </xdr:to>
    <xdr:grpSp>
      <xdr:nvGrpSpPr>
        <xdr:cNvPr id="14" name="Group 13"/>
        <xdr:cNvGrpSpPr/>
      </xdr:nvGrpSpPr>
      <xdr:grpSpPr>
        <a:xfrm>
          <a:off x="3724275" y="18945225"/>
          <a:ext cx="4876800" cy="8915400"/>
          <a:chOff x="3724275" y="18945225"/>
          <a:chExt cx="4876800" cy="8915400"/>
        </a:xfrm>
      </xdr:grpSpPr>
      <xdr:sp macro="" textlink="">
        <xdr:nvSpPr>
          <xdr:cNvPr id="11" name="Text Box 16"/>
          <xdr:cNvSpPr txBox="1">
            <a:spLocks noChangeArrowheads="1"/>
          </xdr:cNvSpPr>
        </xdr:nvSpPr>
        <xdr:spPr bwMode="auto">
          <a:xfrm>
            <a:off x="3724275" y="18945225"/>
            <a:ext cx="4876800" cy="8915400"/>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ctr" rtl="0">
              <a:defRPr sz="1000"/>
            </a:pPr>
            <a:r>
              <a:rPr lang="en-US" sz="1200" b="1" i="0" strike="noStrike">
                <a:solidFill>
                  <a:srgbClr val="800000"/>
                </a:solidFill>
                <a:latin typeface="Arial"/>
                <a:cs typeface="Arial"/>
              </a:rPr>
              <a:t>IF Functions with OR Conditions</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The sytax is virtually identical to that for "IF with AND".  The syntax for an IF function with OR conditions is:</a:t>
            </a:r>
          </a:p>
          <a:p>
            <a:pPr algn="l" rtl="0">
              <a:defRPr sz="1000"/>
            </a:pPr>
            <a:r>
              <a:rPr lang="en-US" sz="1200" b="1" i="0" strike="noStrike">
                <a:solidFill>
                  <a:srgbClr val="000080"/>
                </a:solidFill>
                <a:latin typeface="Arial"/>
                <a:cs typeface="Arial"/>
              </a:rPr>
              <a:t>       </a:t>
            </a:r>
            <a:r>
              <a:rPr lang="en-US" sz="1200" b="1" i="0" strike="noStrike">
                <a:solidFill>
                  <a:srgbClr val="800000"/>
                </a:solidFill>
                <a:latin typeface="Arial"/>
                <a:cs typeface="Arial"/>
              </a:rPr>
              <a:t>=IF(OR(</a:t>
            </a:r>
            <a:r>
              <a:rPr lang="en-US" sz="1200" b="1" i="1" strike="noStrike">
                <a:solidFill>
                  <a:srgbClr val="800000"/>
                </a:solidFill>
                <a:latin typeface="Arial"/>
                <a:cs typeface="Arial"/>
              </a:rPr>
              <a:t>condition1,condition2</a:t>
            </a:r>
            <a:r>
              <a:rPr lang="en-US" sz="1200" b="1" i="0" strike="noStrike">
                <a:solidFill>
                  <a:srgbClr val="800000"/>
                </a:solidFill>
                <a:latin typeface="Arial"/>
                <a:cs typeface="Arial"/>
              </a:rPr>
              <a:t>),</a:t>
            </a:r>
            <a:r>
              <a:rPr lang="en-US" sz="1200" b="1" i="1" strike="noStrike">
                <a:solidFill>
                  <a:srgbClr val="800000"/>
                </a:solidFill>
                <a:latin typeface="Arial"/>
                <a:cs typeface="Arial"/>
              </a:rPr>
              <a:t>expression_if-true</a:t>
            </a:r>
            <a:r>
              <a:rPr lang="en-US" sz="1200" b="1" i="0" strike="noStrike">
                <a:solidFill>
                  <a:srgbClr val="800000"/>
                </a:solidFill>
                <a:latin typeface="Arial"/>
                <a:cs typeface="Arial"/>
              </a:rPr>
              <a:t>,</a:t>
            </a:r>
          </a:p>
          <a:p>
            <a:pPr algn="l" rtl="0">
              <a:defRPr sz="1000"/>
            </a:pPr>
            <a:r>
              <a:rPr lang="en-US" sz="1200" b="1" i="0" strike="noStrike">
                <a:solidFill>
                  <a:srgbClr val="800000"/>
                </a:solidFill>
                <a:latin typeface="Arial"/>
                <a:cs typeface="Arial"/>
              </a:rPr>
              <a:t>            </a:t>
            </a:r>
            <a:r>
              <a:rPr lang="en-US" sz="1200" b="1" i="1" strike="noStrike">
                <a:solidFill>
                  <a:srgbClr val="800000"/>
                </a:solidFill>
                <a:latin typeface="Arial"/>
                <a:cs typeface="Arial"/>
              </a:rPr>
              <a:t>expression_if_false</a:t>
            </a:r>
            <a:r>
              <a:rPr lang="en-US" sz="1200" b="1" i="0" strike="noStrike">
                <a:solidFill>
                  <a:srgbClr val="800000"/>
                </a:solidFill>
                <a:latin typeface="Arial"/>
                <a:cs typeface="Arial"/>
              </a:rPr>
              <a:t>)</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The difference is that the expression_if_true is executed if </a:t>
            </a:r>
            <a:r>
              <a:rPr lang="en-US" sz="1200" b="1" i="0" u="sng" strike="noStrike">
                <a:solidFill>
                  <a:srgbClr val="000080"/>
                </a:solidFill>
                <a:latin typeface="Arial"/>
                <a:cs typeface="Arial"/>
              </a:rPr>
              <a:t>any</a:t>
            </a:r>
            <a:r>
              <a:rPr lang="en-US" sz="1200" b="1" i="0" strike="noStrike">
                <a:solidFill>
                  <a:srgbClr val="000080"/>
                </a:solidFill>
                <a:latin typeface="Arial"/>
                <a:cs typeface="Arial"/>
              </a:rPr>
              <a:t> condition is true.  The expression_if_false is executed only if </a:t>
            </a:r>
            <a:r>
              <a:rPr lang="en-US" sz="1200" b="1" i="0" u="sng" strike="noStrike">
                <a:solidFill>
                  <a:srgbClr val="000080"/>
                </a:solidFill>
                <a:latin typeface="Arial"/>
                <a:cs typeface="Arial"/>
              </a:rPr>
              <a:t>all</a:t>
            </a:r>
            <a:r>
              <a:rPr lang="en-US" sz="1200" b="1" i="0" strike="noStrike">
                <a:solidFill>
                  <a:srgbClr val="000080"/>
                </a:solidFill>
                <a:latin typeface="Arial"/>
                <a:cs typeface="Arial"/>
              </a:rPr>
              <a:t> conditions are false.  More than two conditions could be included in the OR. </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Select the range </a:t>
            </a:r>
            <a:r>
              <a:rPr lang="en-US" sz="1200" b="1" i="0" strike="noStrike">
                <a:solidFill>
                  <a:sysClr val="windowText" lastClr="000000"/>
                </a:solidFill>
                <a:latin typeface="Arial"/>
                <a:cs typeface="Arial"/>
              </a:rPr>
              <a:t>F129:F134</a:t>
            </a:r>
          </a:p>
          <a:p>
            <a:pPr algn="l" rtl="0">
              <a:defRPr sz="1000"/>
            </a:pPr>
            <a:r>
              <a:rPr lang="en-US" sz="1200" b="1" i="0" strike="noStrike">
                <a:solidFill>
                  <a:srgbClr val="000080"/>
                </a:solidFill>
                <a:latin typeface="Arial"/>
                <a:cs typeface="Arial"/>
              </a:rPr>
              <a:t>▪  Use the Insert Function button to start </a:t>
            </a:r>
            <a:r>
              <a:rPr lang="en-US" sz="1200" b="1" i="0" strike="noStrike">
                <a:solidFill>
                  <a:sysClr val="windowText" lastClr="000000"/>
                </a:solidFill>
                <a:latin typeface="Arial"/>
                <a:cs typeface="Arial"/>
              </a:rPr>
              <a:t>IF</a:t>
            </a:r>
          </a:p>
          <a:p>
            <a:pPr algn="l" rtl="0">
              <a:defRPr sz="1000"/>
            </a:pPr>
            <a:r>
              <a:rPr lang="en-US" sz="1200" b="1" i="0" strike="noStrike">
                <a:solidFill>
                  <a:srgbClr val="000080"/>
                </a:solidFill>
                <a:latin typeface="Arial"/>
                <a:cs typeface="Arial"/>
              </a:rPr>
              <a:t>▪  With the insertion point in "Logical_test",</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 </a:t>
            </a:r>
            <a:r>
              <a:rPr lang="en-US" sz="1200" b="1" i="0" strike="noStrike">
                <a:solidFill>
                  <a:srgbClr val="000080"/>
                </a:solidFill>
                <a:latin typeface="Arial"/>
                <a:cs typeface="Arial"/>
              </a:rPr>
              <a:t> On the left end of the formula bar, click the drop-list arrow</a:t>
            </a:r>
          </a:p>
          <a:p>
            <a:pPr algn="l" rtl="0">
              <a:defRPr sz="1000"/>
            </a:pPr>
            <a:r>
              <a:rPr lang="en-US" sz="1200" b="1" i="0" strike="noStrike">
                <a:solidFill>
                  <a:srgbClr val="000080"/>
                </a:solidFill>
                <a:latin typeface="Arial"/>
                <a:cs typeface="Arial"/>
              </a:rPr>
              <a:t>          next to IF.</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Select "</a:t>
            </a:r>
            <a:r>
              <a:rPr lang="en-US" sz="1200" b="1" i="0" strike="noStrike">
                <a:solidFill>
                  <a:sysClr val="windowText" lastClr="000000"/>
                </a:solidFill>
                <a:latin typeface="Arial"/>
                <a:cs typeface="Arial"/>
              </a:rPr>
              <a:t>More functions...</a:t>
            </a:r>
            <a:r>
              <a:rPr lang="en-US" sz="1200" b="1" i="0" strike="noStrike">
                <a:solidFill>
                  <a:srgbClr val="000080"/>
                </a:solidFill>
                <a:latin typeface="Arial"/>
                <a:cs typeface="Arial"/>
              </a:rPr>
              <a:t>",</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go to "</a:t>
            </a:r>
            <a:r>
              <a:rPr lang="en-US" sz="1200" b="1" i="0" strike="noStrike">
                <a:solidFill>
                  <a:sysClr val="windowText" lastClr="000000"/>
                </a:solidFill>
                <a:latin typeface="Arial"/>
                <a:cs typeface="Arial"/>
              </a:rPr>
              <a:t>Logical</a:t>
            </a:r>
            <a:r>
              <a:rPr lang="en-US" sz="1200" b="1" i="0" strike="noStrike">
                <a:solidFill>
                  <a:srgbClr val="000080"/>
                </a:solidFill>
                <a:latin typeface="Arial"/>
                <a:cs typeface="Arial"/>
              </a:rPr>
              <a:t>" and select </a:t>
            </a:r>
            <a:r>
              <a:rPr lang="en-US" sz="1200" b="1" i="0" strike="noStrike">
                <a:solidFill>
                  <a:srgbClr val="000000"/>
                </a:solidFill>
                <a:latin typeface="Arial"/>
                <a:cs typeface="Arial"/>
              </a:rPr>
              <a:t>OR</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For "Logical1", select cell </a:t>
            </a:r>
            <a:r>
              <a:rPr lang="en-US" sz="1200" b="1" i="0" strike="noStrike">
                <a:solidFill>
                  <a:srgbClr val="000000"/>
                </a:solidFill>
                <a:latin typeface="Arial"/>
                <a:cs typeface="Arial"/>
              </a:rPr>
              <a:t>B129, </a:t>
            </a:r>
            <a:r>
              <a:rPr lang="en-US" sz="1200" b="1" i="0" strike="noStrike">
                <a:solidFill>
                  <a:srgbClr val="000080"/>
                </a:solidFill>
                <a:latin typeface="Arial"/>
                <a:cs typeface="Arial"/>
              </a:rPr>
              <a:t>type: </a:t>
            </a:r>
            <a:r>
              <a:rPr lang="en-US" sz="1200" b="1" i="0" strike="noStrike">
                <a:solidFill>
                  <a:srgbClr val="000000"/>
                </a:solidFill>
                <a:latin typeface="Arial"/>
                <a:cs typeface="Arial"/>
              </a:rPr>
              <a:t>&gt;=</a:t>
            </a:r>
            <a:r>
              <a:rPr lang="en-US" sz="1200" b="1" i="0" strike="noStrike">
                <a:solidFill>
                  <a:srgbClr val="000080"/>
                </a:solidFill>
                <a:latin typeface="Arial"/>
                <a:cs typeface="Arial"/>
              </a:rPr>
              <a:t>, select cell </a:t>
            </a:r>
            <a:r>
              <a:rPr lang="en-US" sz="1200" b="1" i="0" strike="noStrike">
                <a:solidFill>
                  <a:sysClr val="windowText" lastClr="000000"/>
                </a:solidFill>
                <a:latin typeface="Arial"/>
                <a:cs typeface="Arial"/>
              </a:rPr>
              <a:t>C126</a:t>
            </a:r>
            <a:r>
              <a:rPr lang="en-US" sz="1200" b="1" i="0" strike="noStrike">
                <a:solidFill>
                  <a:srgbClr val="000080"/>
                </a:solidFill>
                <a:latin typeface="Arial"/>
                <a:cs typeface="Arial"/>
              </a:rPr>
              <a:t> and</a:t>
            </a:r>
          </a:p>
          <a:p>
            <a:pPr algn="l" rtl="0">
              <a:defRPr sz="1000"/>
            </a:pPr>
            <a:r>
              <a:rPr lang="en-US" sz="1200" b="1" i="0" strike="noStrike">
                <a:solidFill>
                  <a:srgbClr val="000080"/>
                </a:solidFill>
                <a:latin typeface="Arial"/>
                <a:cs typeface="Arial"/>
              </a:rPr>
              <a:t>   make it absolute (</a:t>
            </a:r>
            <a:r>
              <a:rPr lang="en-US" sz="1200" b="1" i="0" strike="noStrike">
                <a:solidFill>
                  <a:srgbClr val="000000"/>
                </a:solidFill>
                <a:latin typeface="Arial"/>
                <a:cs typeface="Arial"/>
              </a:rPr>
              <a:t>B129&gt;=$C$126</a:t>
            </a:r>
            <a:r>
              <a:rPr lang="en-US" sz="1200" b="1" i="0" strike="noStrike">
                <a:solidFill>
                  <a:srgbClr val="000080"/>
                </a:solidFill>
                <a:latin typeface="Arial"/>
                <a:cs typeface="Arial"/>
              </a:rPr>
              <a:t>)</a:t>
            </a:r>
          </a:p>
          <a:p>
            <a:pPr algn="l" rtl="0">
              <a:defRPr sz="1000"/>
            </a:pPr>
            <a:r>
              <a:rPr lang="en-US" sz="1200" b="1" i="0" strike="noStrike">
                <a:solidFill>
                  <a:srgbClr val="000080"/>
                </a:solidFill>
                <a:latin typeface="Arial"/>
                <a:cs typeface="Arial"/>
              </a:rPr>
              <a:t>▪  Repeat for other three exams:</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 </a:t>
            </a:r>
            <a:r>
              <a:rPr lang="en-US" sz="1200" b="1" i="0" strike="noStrike">
                <a:solidFill>
                  <a:srgbClr val="000080"/>
                </a:solidFill>
                <a:latin typeface="Arial"/>
                <a:cs typeface="Arial"/>
              </a:rPr>
              <a:t> "Logical2" - </a:t>
            </a:r>
            <a:r>
              <a:rPr lang="en-US" sz="1200" b="1" i="0" strike="noStrike">
                <a:solidFill>
                  <a:srgbClr val="000000"/>
                </a:solidFill>
                <a:latin typeface="Arial"/>
                <a:cs typeface="Arial"/>
              </a:rPr>
              <a:t>C129&gt;=$C$126</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"Logical3" - </a:t>
            </a:r>
            <a:r>
              <a:rPr lang="en-US" sz="1200" b="1" i="0" strike="noStrike">
                <a:solidFill>
                  <a:srgbClr val="000000"/>
                </a:solidFill>
                <a:latin typeface="Arial"/>
                <a:cs typeface="Arial"/>
              </a:rPr>
              <a:t>D129&gt;=$C$126</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"Logical4" - </a:t>
            </a:r>
            <a:r>
              <a:rPr lang="en-US" sz="1200" b="1" i="0" strike="noStrike">
                <a:solidFill>
                  <a:srgbClr val="000000"/>
                </a:solidFill>
                <a:latin typeface="Arial"/>
                <a:cs typeface="Arial"/>
              </a:rPr>
              <a:t>E129&gt;=$C$126</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To continue the IF statement, click between IF and its</a:t>
            </a:r>
          </a:p>
          <a:p>
            <a:pPr algn="l" rtl="0">
              <a:defRPr sz="1000"/>
            </a:pPr>
            <a:r>
              <a:rPr lang="en-US" sz="1200" b="1" i="0" strike="noStrike">
                <a:solidFill>
                  <a:srgbClr val="000080"/>
                </a:solidFill>
                <a:latin typeface="Arial"/>
                <a:cs typeface="Arial"/>
              </a:rPr>
              <a:t>    left-parenthasis</a:t>
            </a:r>
          </a:p>
          <a:p>
            <a:pPr algn="l" rtl="0">
              <a:defRPr sz="1000"/>
            </a:pPr>
            <a:r>
              <a:rPr lang="en-US" sz="1200" b="1" i="0" strike="noStrike">
                <a:solidFill>
                  <a:srgbClr val="000080"/>
                </a:solidFill>
                <a:latin typeface="Arial"/>
                <a:cs typeface="Arial"/>
              </a:rPr>
              <a:t>▪  Click in the "Value_if_true"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Click the drop-list arrow next to IF</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Select "</a:t>
            </a:r>
            <a:r>
              <a:rPr lang="en-US" sz="1200" b="1" i="0" strike="noStrike">
                <a:solidFill>
                  <a:sysClr val="windowText" lastClr="000000"/>
                </a:solidFill>
                <a:latin typeface="Arial"/>
                <a:cs typeface="Arial"/>
              </a:rPr>
              <a:t>More functions...</a:t>
            </a:r>
            <a:r>
              <a:rPr lang="en-US" sz="1200" b="1" i="0" strike="noStrike">
                <a:solidFill>
                  <a:srgbClr val="000080"/>
                </a:solidFill>
                <a:latin typeface="Arial"/>
                <a:cs typeface="Arial"/>
              </a:rPr>
              <a:t>",</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Go to "</a:t>
            </a:r>
            <a:r>
              <a:rPr lang="en-US" sz="1200" b="1" i="0" strike="noStrike">
                <a:solidFill>
                  <a:sysClr val="windowText" lastClr="000000"/>
                </a:solidFill>
                <a:latin typeface="Arial"/>
                <a:cs typeface="Arial"/>
              </a:rPr>
              <a:t>Math &amp; Trig</a:t>
            </a:r>
            <a:r>
              <a:rPr lang="en-US" sz="1200" b="1" i="0" strike="noStrike">
                <a:solidFill>
                  <a:srgbClr val="000080"/>
                </a:solidFill>
                <a:latin typeface="Arial"/>
                <a:cs typeface="Arial"/>
              </a:rPr>
              <a:t>" and select </a:t>
            </a:r>
            <a:r>
              <a:rPr lang="en-US" sz="1200" b="1" i="0" strike="noStrike">
                <a:solidFill>
                  <a:srgbClr val="000000"/>
                </a:solidFill>
                <a:latin typeface="Arial"/>
                <a:cs typeface="Arial"/>
              </a:rPr>
              <a:t>ROUND</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Click in the "Number"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Select cell F126 and make it absolute (</a:t>
            </a:r>
            <a:r>
              <a:rPr lang="en-US" sz="1200" b="1" i="0" strike="noStrike">
                <a:solidFill>
                  <a:srgbClr val="000000"/>
                </a:solidFill>
                <a:latin typeface="Arial"/>
                <a:cs typeface="Arial"/>
              </a:rPr>
              <a:t>$F$126</a:t>
            </a:r>
            <a:r>
              <a:rPr lang="en-US" sz="1200" b="1" i="0" strike="noStrike">
                <a:solidFill>
                  <a:srgbClr val="000080"/>
                </a:solidFill>
                <a:latin typeface="Arial"/>
                <a:cs typeface="Arial"/>
              </a:rPr>
              <a:t>)</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Type  an asterisk </a:t>
            </a:r>
            <a:r>
              <a:rPr lang="en-US" sz="1200" b="1" i="0" strike="noStrike">
                <a:solidFill>
                  <a:srgbClr val="000000"/>
                </a:solidFill>
                <a:latin typeface="Arial"/>
                <a:cs typeface="Arial"/>
              </a:rPr>
              <a:t>*</a:t>
            </a:r>
          </a:p>
          <a:p>
            <a:pPr algn="l" rtl="0">
              <a:defRPr sz="1000"/>
            </a:pPr>
            <a:r>
              <a:rPr lang="en-US" sz="1200" b="1" i="0" strike="noStrike">
                <a:solidFill>
                  <a:srgbClr val="000000"/>
                </a:solidFill>
                <a:latin typeface="Arial"/>
                <a:cs typeface="Arial"/>
              </a:rPr>
              <a:t>      </a:t>
            </a:r>
            <a:r>
              <a:rPr lang="en-US" sz="1400" b="1" i="0" strike="noStrike">
                <a:solidFill>
                  <a:srgbClr val="000080"/>
                </a:solidFill>
                <a:latin typeface="Arial"/>
                <a:ea typeface="+mn-ea"/>
                <a:cs typeface="Arial"/>
              </a:rPr>
              <a:t>-</a:t>
            </a:r>
            <a:r>
              <a:rPr lang="en-US" sz="1200" b="1" i="0" strike="noStrike">
                <a:solidFill>
                  <a:srgbClr val="000000"/>
                </a:solidFill>
                <a:latin typeface="Arial"/>
                <a:cs typeface="Arial"/>
              </a:rPr>
              <a:t>  </a:t>
            </a:r>
            <a:r>
              <a:rPr lang="en-US" sz="1200" b="1" i="0" strike="noStrike">
                <a:solidFill>
                  <a:srgbClr val="000080"/>
                </a:solidFill>
                <a:latin typeface="Arial"/>
                <a:cs typeface="Arial"/>
              </a:rPr>
              <a:t>Click the drop-list arrow next to IF</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Select "</a:t>
            </a:r>
            <a:r>
              <a:rPr lang="en-US" sz="1200" b="1" i="0" strike="noStrike">
                <a:solidFill>
                  <a:sysClr val="windowText" lastClr="000000"/>
                </a:solidFill>
                <a:latin typeface="Arial"/>
                <a:cs typeface="Arial"/>
              </a:rPr>
              <a:t>More functions...</a:t>
            </a:r>
            <a:r>
              <a:rPr lang="en-US" sz="1200" b="1" i="0" strike="noStrike">
                <a:solidFill>
                  <a:srgbClr val="000080"/>
                </a:solidFill>
                <a:latin typeface="Arial"/>
                <a:cs typeface="Arial"/>
              </a:rPr>
              <a:t>",</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ea typeface="+mn-ea"/>
                <a:cs typeface="Arial"/>
              </a:rPr>
              <a:t>-</a:t>
            </a:r>
            <a:r>
              <a:rPr lang="en-US" sz="1200" b="1" i="0" strike="noStrike">
                <a:solidFill>
                  <a:srgbClr val="000080"/>
                </a:solidFill>
                <a:latin typeface="Arial"/>
                <a:cs typeface="Arial"/>
              </a:rPr>
              <a:t>  Go to "Math &amp; Trig" and select </a:t>
            </a:r>
            <a:r>
              <a:rPr lang="en-US" sz="1200" b="1" i="0" strike="noStrike">
                <a:solidFill>
                  <a:srgbClr val="000000"/>
                </a:solidFill>
                <a:latin typeface="Arial"/>
                <a:cs typeface="Arial"/>
              </a:rPr>
              <a:t>SUM</a:t>
            </a:r>
            <a:r>
              <a:rPr lang="en-US" sz="1200" b="1" i="0" strike="noStrike">
                <a:solidFill>
                  <a:srgbClr val="000080"/>
                </a:solidFill>
                <a:latin typeface="Arial"/>
                <a:cs typeface="Arial"/>
              </a:rPr>
              <a:t> </a:t>
            </a:r>
          </a:p>
          <a:p>
            <a:pPr algn="l" rtl="0">
              <a:defRPr sz="1000"/>
            </a:pPr>
            <a:r>
              <a:rPr lang="en-US" sz="1200" b="1" i="0" strike="noStrike">
                <a:solidFill>
                  <a:srgbClr val="000080"/>
                </a:solidFill>
                <a:latin typeface="Arial"/>
                <a:cs typeface="Arial"/>
              </a:rPr>
              <a:t>▪  Click in the "Number1" textbox, and select the range</a:t>
            </a:r>
          </a:p>
          <a:p>
            <a:pPr algn="l" rtl="0">
              <a:defRPr sz="1000"/>
            </a:pPr>
            <a:r>
              <a:rPr lang="en-US" sz="1200" b="1" i="0" strike="noStrike">
                <a:solidFill>
                  <a:srgbClr val="000080"/>
                </a:solidFill>
                <a:latin typeface="Arial"/>
                <a:cs typeface="Arial"/>
              </a:rPr>
              <a:t>          </a:t>
            </a:r>
            <a:r>
              <a:rPr lang="en-US" sz="1200" b="1" i="0" strike="noStrike">
                <a:solidFill>
                  <a:srgbClr val="000000"/>
                </a:solidFill>
                <a:latin typeface="Arial"/>
                <a:cs typeface="Arial"/>
              </a:rPr>
              <a:t>B129:E129</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To complete ROUND,</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Click between ROUND and its left-parenthasis</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Click in the "</a:t>
            </a:r>
            <a:r>
              <a:rPr lang="en-US" sz="1200" b="1" i="0" strike="noStrike">
                <a:solidFill>
                  <a:sysClr val="windowText" lastClr="000000"/>
                </a:solidFill>
                <a:latin typeface="Arial"/>
                <a:cs typeface="Arial"/>
              </a:rPr>
              <a:t>Num_digits</a:t>
            </a:r>
            <a:r>
              <a:rPr lang="en-US" sz="1200" b="1" i="0" strike="noStrike">
                <a:solidFill>
                  <a:srgbClr val="000080"/>
                </a:solidFill>
                <a:latin typeface="Arial"/>
                <a:cs typeface="Arial"/>
              </a:rPr>
              <a:t>"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type </a:t>
            </a:r>
            <a:r>
              <a:rPr lang="en-US" sz="1200" b="1" i="0" strike="noStrike">
                <a:solidFill>
                  <a:srgbClr val="000000"/>
                </a:solidFill>
                <a:latin typeface="Arial"/>
                <a:cs typeface="Arial"/>
              </a:rPr>
              <a:t>0</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To complete IF, click between IF and its left-parenthasis</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Click in the "</a:t>
            </a:r>
            <a:r>
              <a:rPr lang="en-US" sz="1200" b="1" i="0" strike="noStrike">
                <a:solidFill>
                  <a:sysClr val="windowText" lastClr="000000"/>
                </a:solidFill>
                <a:latin typeface="Arial"/>
                <a:cs typeface="Arial"/>
              </a:rPr>
              <a:t>Value_if_false</a:t>
            </a:r>
            <a:r>
              <a:rPr lang="en-US" sz="1200" b="1" i="0" strike="noStrike">
                <a:solidFill>
                  <a:srgbClr val="000080"/>
                </a:solidFill>
                <a:latin typeface="Arial"/>
                <a:cs typeface="Arial"/>
              </a:rPr>
              <a:t>" textbox,</a:t>
            </a:r>
          </a:p>
          <a:p>
            <a:pPr algn="l" rtl="0">
              <a:defRPr sz="1000"/>
            </a:pPr>
            <a:r>
              <a:rPr lang="en-US" sz="1200" b="1" i="0" strike="noStrike">
                <a:solidFill>
                  <a:srgbClr val="000080"/>
                </a:solidFill>
                <a:latin typeface="Arial"/>
                <a:cs typeface="Arial"/>
              </a:rPr>
              <a:t>      </a:t>
            </a:r>
            <a:r>
              <a:rPr lang="en-US" sz="1400" b="1" i="0" strike="noStrike">
                <a:solidFill>
                  <a:srgbClr val="000080"/>
                </a:solidFill>
                <a:latin typeface="Arial"/>
                <a:cs typeface="Arial"/>
              </a:rPr>
              <a:t>-</a:t>
            </a:r>
            <a:r>
              <a:rPr lang="en-US" sz="1200" b="1" i="0" strike="noStrike">
                <a:solidFill>
                  <a:srgbClr val="000080"/>
                </a:solidFill>
                <a:latin typeface="Arial"/>
                <a:cs typeface="Arial"/>
              </a:rPr>
              <a:t>  Type </a:t>
            </a:r>
            <a:r>
              <a:rPr lang="en-US" sz="1200" b="1" i="0" strike="noStrike">
                <a:solidFill>
                  <a:srgbClr val="000000"/>
                </a:solidFill>
                <a:latin typeface="Arial"/>
                <a:cs typeface="Arial"/>
              </a:rPr>
              <a:t>0</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Press </a:t>
            </a:r>
            <a:r>
              <a:rPr lang="en-US" sz="1200" b="1" i="0" strike="noStrike">
                <a:solidFill>
                  <a:srgbClr val="000000"/>
                </a:solidFill>
                <a:latin typeface="Arial"/>
                <a:cs typeface="Arial"/>
              </a:rPr>
              <a:t>[Ctrl]-[Enter]</a:t>
            </a:r>
            <a:endParaRPr lang="en-US" sz="1200" b="1" i="0" strike="noStrike">
              <a:solidFill>
                <a:srgbClr val="000080"/>
              </a:solidFill>
              <a:latin typeface="Arial"/>
              <a:cs typeface="Arial"/>
            </a:endParaRPr>
          </a:p>
          <a:p>
            <a:pPr algn="l" rtl="0">
              <a:defRPr sz="1000"/>
            </a:pPr>
            <a:endParaRPr lang="en-US" sz="1200" b="1" i="0" strike="noStrike">
              <a:solidFill>
                <a:srgbClr val="000080"/>
              </a:solidFill>
              <a:latin typeface="Arial"/>
              <a:cs typeface="Arial"/>
            </a:endParaRPr>
          </a:p>
        </xdr:txBody>
      </xdr:sp>
      <xdr:sp macro="" textlink="">
        <xdr:nvSpPr>
          <xdr:cNvPr id="12" name="Oval 17"/>
          <xdr:cNvSpPr>
            <a:spLocks noChangeArrowheads="1"/>
          </xdr:cNvSpPr>
        </xdr:nvSpPr>
        <xdr:spPr bwMode="auto">
          <a:xfrm>
            <a:off x="3819525" y="18992850"/>
            <a:ext cx="304800" cy="295275"/>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4</a:t>
            </a:r>
          </a:p>
        </xdr:txBody>
      </xdr:sp>
    </xdr:grp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180975</xdr:colOff>
      <xdr:row>0</xdr:row>
      <xdr:rowOff>85726</xdr:rowOff>
    </xdr:from>
    <xdr:ext cx="2571750" cy="2628900"/>
    <xdr:sp macro="" textlink="">
      <xdr:nvSpPr>
        <xdr:cNvPr id="2" name="TextBox 1"/>
        <xdr:cNvSpPr txBox="1"/>
      </xdr:nvSpPr>
      <xdr:spPr>
        <a:xfrm>
          <a:off x="180975" y="85726"/>
          <a:ext cx="2571750" cy="2628900"/>
        </a:xfrm>
        <a:prstGeom prst="rect">
          <a:avLst/>
        </a:prstGeom>
        <a:solidFill>
          <a:srgbClr val="FFFF99"/>
        </a:solidFill>
        <a:ln w="31750">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200" b="1">
              <a:solidFill>
                <a:srgbClr val="800000"/>
              </a:solidFill>
              <a:latin typeface="Arial" pitchFamily="34" charset="0"/>
              <a:cs typeface="Arial" pitchFamily="34" charset="0"/>
            </a:rPr>
            <a:t>Some Useful</a:t>
          </a:r>
          <a:r>
            <a:rPr lang="en-US" sz="1200" b="1" baseline="0">
              <a:solidFill>
                <a:srgbClr val="800000"/>
              </a:solidFill>
              <a:latin typeface="Arial" pitchFamily="34" charset="0"/>
              <a:cs typeface="Arial" pitchFamily="34" charset="0"/>
            </a:rPr>
            <a:t> Functions</a:t>
          </a:r>
          <a:endParaRPr lang="en-US" sz="1200" b="1">
            <a:solidFill>
              <a:srgbClr val="800000"/>
            </a:solidFill>
            <a:latin typeface="Arial" pitchFamily="34" charset="0"/>
            <a:cs typeface="Arial" pitchFamily="34" charset="0"/>
          </a:endParaRPr>
        </a:p>
        <a:p>
          <a:r>
            <a:rPr lang="en-US" sz="1200" b="1">
              <a:solidFill>
                <a:srgbClr val="002060"/>
              </a:solidFill>
              <a:latin typeface="Arial" pitchFamily="34" charset="0"/>
              <a:cs typeface="Arial" pitchFamily="34" charset="0"/>
            </a:rPr>
            <a:t>▪  COUNT</a:t>
          </a:r>
        </a:p>
        <a:p>
          <a:r>
            <a:rPr lang="en-US" sz="1200" b="1">
              <a:solidFill>
                <a:srgbClr val="002060"/>
              </a:solidFill>
              <a:latin typeface="Arial" pitchFamily="34" charset="0"/>
              <a:ea typeface="+mn-ea"/>
              <a:cs typeface="Arial" pitchFamily="34" charset="0"/>
            </a:rPr>
            <a:t>▪  </a:t>
          </a:r>
          <a:r>
            <a:rPr lang="en-US" sz="1200" b="1">
              <a:solidFill>
                <a:srgbClr val="002060"/>
              </a:solidFill>
              <a:latin typeface="Arial" pitchFamily="34" charset="0"/>
              <a:cs typeface="Arial" pitchFamily="34" charset="0"/>
            </a:rPr>
            <a:t>SUM</a:t>
          </a:r>
        </a:p>
        <a:p>
          <a:r>
            <a:rPr lang="en-US" sz="1200" b="1">
              <a:solidFill>
                <a:srgbClr val="002060"/>
              </a:solidFill>
              <a:latin typeface="Arial" pitchFamily="34" charset="0"/>
              <a:ea typeface="+mn-ea"/>
              <a:cs typeface="Arial" pitchFamily="34" charset="0"/>
            </a:rPr>
            <a:t>▪  </a:t>
          </a:r>
          <a:r>
            <a:rPr lang="en-US" sz="1200" b="1">
              <a:solidFill>
                <a:srgbClr val="002060"/>
              </a:solidFill>
              <a:latin typeface="Arial" pitchFamily="34" charset="0"/>
              <a:cs typeface="Arial" pitchFamily="34" charset="0"/>
            </a:rPr>
            <a:t>AVERAGE</a:t>
          </a:r>
        </a:p>
        <a:p>
          <a:endParaRPr lang="en-US" sz="1200" b="1">
            <a:latin typeface="Arial" pitchFamily="34" charset="0"/>
            <a:cs typeface="Arial" pitchFamily="34" charset="0"/>
          </a:endParaRPr>
        </a:p>
        <a:p>
          <a:pPr algn="ctr"/>
          <a:r>
            <a:rPr lang="en-US" sz="1200" b="1">
              <a:solidFill>
                <a:srgbClr val="800000"/>
              </a:solidFill>
              <a:latin typeface="Arial" pitchFamily="34" charset="0"/>
              <a:cs typeface="Arial" pitchFamily="34" charset="0"/>
            </a:rPr>
            <a:t>Simple "IF-type" Counterparts</a:t>
          </a:r>
        </a:p>
        <a:p>
          <a:r>
            <a:rPr lang="en-US" sz="1200" b="1">
              <a:solidFill>
                <a:srgbClr val="002060"/>
              </a:solidFill>
              <a:latin typeface="Arial" pitchFamily="34" charset="0"/>
              <a:ea typeface="+mn-ea"/>
              <a:cs typeface="Arial" pitchFamily="34" charset="0"/>
            </a:rPr>
            <a:t>▪  </a:t>
          </a:r>
          <a:r>
            <a:rPr lang="en-US" sz="1200" b="1">
              <a:solidFill>
                <a:srgbClr val="002060"/>
              </a:solidFill>
              <a:latin typeface="Arial" pitchFamily="34" charset="0"/>
              <a:cs typeface="Arial" pitchFamily="34" charset="0"/>
            </a:rPr>
            <a:t>COUNT</a:t>
          </a:r>
          <a:r>
            <a:rPr lang="en-US" sz="1200" b="1">
              <a:solidFill>
                <a:srgbClr val="800000"/>
              </a:solidFill>
              <a:latin typeface="Arial" pitchFamily="34" charset="0"/>
              <a:cs typeface="Arial" pitchFamily="34" charset="0"/>
            </a:rPr>
            <a:t>IF</a:t>
          </a:r>
        </a:p>
        <a:p>
          <a:r>
            <a:rPr lang="en-US" sz="1200" b="1">
              <a:solidFill>
                <a:srgbClr val="002060"/>
              </a:solidFill>
              <a:latin typeface="Arial" pitchFamily="34" charset="0"/>
              <a:ea typeface="+mn-ea"/>
              <a:cs typeface="Arial" pitchFamily="34" charset="0"/>
            </a:rPr>
            <a:t>▪  </a:t>
          </a:r>
          <a:r>
            <a:rPr lang="en-US" sz="1200" b="1">
              <a:solidFill>
                <a:srgbClr val="002060"/>
              </a:solidFill>
              <a:latin typeface="Arial" pitchFamily="34" charset="0"/>
              <a:cs typeface="Arial" pitchFamily="34" charset="0"/>
            </a:rPr>
            <a:t>SUM</a:t>
          </a:r>
          <a:r>
            <a:rPr lang="en-US" sz="1200" b="1">
              <a:solidFill>
                <a:srgbClr val="800000"/>
              </a:solidFill>
              <a:latin typeface="Arial" pitchFamily="34" charset="0"/>
              <a:cs typeface="Arial" pitchFamily="34" charset="0"/>
            </a:rPr>
            <a:t>IF</a:t>
          </a:r>
        </a:p>
        <a:p>
          <a:r>
            <a:rPr lang="en-US" sz="1200" b="1">
              <a:solidFill>
                <a:srgbClr val="002060"/>
              </a:solidFill>
              <a:latin typeface="Arial" pitchFamily="34" charset="0"/>
              <a:ea typeface="+mn-ea"/>
              <a:cs typeface="Arial" pitchFamily="34" charset="0"/>
            </a:rPr>
            <a:t>▪ </a:t>
          </a:r>
          <a:r>
            <a:rPr lang="en-US" sz="1200" b="1">
              <a:solidFill>
                <a:srgbClr val="002060"/>
              </a:solidFill>
              <a:latin typeface="Arial" pitchFamily="34" charset="0"/>
              <a:cs typeface="Arial" pitchFamily="34" charset="0"/>
            </a:rPr>
            <a:t>  AVERAGE</a:t>
          </a:r>
          <a:r>
            <a:rPr lang="en-US" sz="1200" b="1">
              <a:solidFill>
                <a:srgbClr val="800000"/>
              </a:solidFill>
              <a:latin typeface="Arial" pitchFamily="34" charset="0"/>
              <a:cs typeface="Arial" pitchFamily="34" charset="0"/>
            </a:rPr>
            <a:t>IF</a:t>
          </a:r>
          <a:r>
            <a:rPr lang="en-US" sz="1200" b="1">
              <a:latin typeface="Arial" pitchFamily="34" charset="0"/>
              <a:cs typeface="Arial" pitchFamily="34" charset="0"/>
            </a:rPr>
            <a:t> </a:t>
          </a:r>
        </a:p>
        <a:p>
          <a:endParaRPr lang="en-US" sz="1200" b="1">
            <a:latin typeface="Arial" pitchFamily="34" charset="0"/>
            <a:cs typeface="Arial" pitchFamily="34" charset="0"/>
          </a:endParaRPr>
        </a:p>
        <a:p>
          <a:pPr algn="ctr"/>
          <a:r>
            <a:rPr lang="en-US" sz="1200" b="1">
              <a:solidFill>
                <a:srgbClr val="800000"/>
              </a:solidFill>
              <a:latin typeface="Arial" pitchFamily="34" charset="0"/>
              <a:cs typeface="Arial" pitchFamily="34" charset="0"/>
            </a:rPr>
            <a:t>Complex "IF-type" Counterparts</a:t>
          </a:r>
        </a:p>
        <a:p>
          <a:r>
            <a:rPr lang="en-US" sz="1200" b="1">
              <a:solidFill>
                <a:srgbClr val="002060"/>
              </a:solidFill>
              <a:latin typeface="Arial" pitchFamily="34" charset="0"/>
              <a:ea typeface="+mn-ea"/>
              <a:cs typeface="Arial" pitchFamily="34" charset="0"/>
            </a:rPr>
            <a:t>▪  </a:t>
          </a:r>
          <a:r>
            <a:rPr lang="en-US" sz="1200" b="1">
              <a:solidFill>
                <a:srgbClr val="002060"/>
              </a:solidFill>
              <a:latin typeface="Arial" pitchFamily="34" charset="0"/>
              <a:cs typeface="Arial" pitchFamily="34" charset="0"/>
            </a:rPr>
            <a:t>COUNTIF</a:t>
          </a:r>
          <a:r>
            <a:rPr lang="en-US" sz="1200" b="1">
              <a:solidFill>
                <a:srgbClr val="800000"/>
              </a:solidFill>
              <a:latin typeface="Arial" pitchFamily="34" charset="0"/>
              <a:cs typeface="Arial" pitchFamily="34" charset="0"/>
            </a:rPr>
            <a:t>S</a:t>
          </a:r>
        </a:p>
        <a:p>
          <a:r>
            <a:rPr lang="en-US" sz="1200" b="1">
              <a:solidFill>
                <a:srgbClr val="002060"/>
              </a:solidFill>
              <a:latin typeface="Arial" pitchFamily="34" charset="0"/>
              <a:ea typeface="+mn-ea"/>
              <a:cs typeface="Arial" pitchFamily="34" charset="0"/>
            </a:rPr>
            <a:t>▪  </a:t>
          </a:r>
          <a:r>
            <a:rPr lang="en-US" sz="1200" b="1">
              <a:solidFill>
                <a:srgbClr val="002060"/>
              </a:solidFill>
              <a:latin typeface="Arial" pitchFamily="34" charset="0"/>
              <a:cs typeface="Arial" pitchFamily="34" charset="0"/>
            </a:rPr>
            <a:t>SUMIF</a:t>
          </a:r>
          <a:r>
            <a:rPr lang="en-US" sz="1200" b="1" baseline="0">
              <a:solidFill>
                <a:srgbClr val="800000"/>
              </a:solidFill>
              <a:latin typeface="Arial" pitchFamily="34" charset="0"/>
              <a:cs typeface="Arial" pitchFamily="34" charset="0"/>
            </a:rPr>
            <a:t>S</a:t>
          </a:r>
        </a:p>
        <a:p>
          <a:r>
            <a:rPr lang="en-US" sz="1200" b="1">
              <a:solidFill>
                <a:srgbClr val="002060"/>
              </a:solidFill>
              <a:latin typeface="Arial" pitchFamily="34" charset="0"/>
              <a:ea typeface="+mn-ea"/>
              <a:cs typeface="Arial" pitchFamily="34" charset="0"/>
            </a:rPr>
            <a:t>▪  </a:t>
          </a:r>
          <a:r>
            <a:rPr lang="en-US" sz="1200" b="1" baseline="0">
              <a:solidFill>
                <a:srgbClr val="002060"/>
              </a:solidFill>
              <a:latin typeface="Arial" pitchFamily="34" charset="0"/>
              <a:cs typeface="Arial" pitchFamily="34" charset="0"/>
            </a:rPr>
            <a:t>AVERAGEIF</a:t>
          </a:r>
          <a:r>
            <a:rPr lang="en-US" sz="1200" b="1" baseline="0">
              <a:solidFill>
                <a:srgbClr val="800000"/>
              </a:solidFill>
              <a:latin typeface="Arial" pitchFamily="34" charset="0"/>
              <a:cs typeface="Arial" pitchFamily="34" charset="0"/>
            </a:rPr>
            <a:t>S</a:t>
          </a:r>
          <a:endParaRPr lang="en-US" sz="1200" b="1">
            <a:solidFill>
              <a:srgbClr val="800000"/>
            </a:solidFill>
            <a:latin typeface="Arial" pitchFamily="34" charset="0"/>
            <a:cs typeface="Arial" pitchFamily="34" charset="0"/>
          </a:endParaRPr>
        </a:p>
        <a:p>
          <a:endParaRPr lang="en-US" sz="1200" b="1">
            <a:latin typeface="Arial" pitchFamily="34" charset="0"/>
            <a:cs typeface="Arial" pitchFamily="34" charset="0"/>
          </a:endParaRPr>
        </a:p>
        <a:p>
          <a:endParaRPr lang="en-US" sz="1200" b="1">
            <a:latin typeface="Arial" pitchFamily="34" charset="0"/>
            <a:cs typeface="Arial" pitchFamily="34" charset="0"/>
          </a:endParaRPr>
        </a:p>
      </xdr:txBody>
    </xdr:sp>
    <xdr:clientData/>
  </xdr:oneCellAnchor>
  <xdr:oneCellAnchor>
    <xdr:from>
      <xdr:col>0</xdr:col>
      <xdr:colOff>171450</xdr:colOff>
      <xdr:row>17</xdr:row>
      <xdr:rowOff>66675</xdr:rowOff>
    </xdr:from>
    <xdr:ext cx="6791325" cy="1885950"/>
    <xdr:sp macro="" textlink="">
      <xdr:nvSpPr>
        <xdr:cNvPr id="3" name="TextBox 2"/>
        <xdr:cNvSpPr txBox="1"/>
      </xdr:nvSpPr>
      <xdr:spPr>
        <a:xfrm>
          <a:off x="171450" y="2819400"/>
          <a:ext cx="6791325" cy="1885950"/>
        </a:xfrm>
        <a:prstGeom prst="rect">
          <a:avLst/>
        </a:prstGeom>
        <a:solidFill>
          <a:srgbClr val="FFFF99"/>
        </a:solidFill>
        <a:ln w="31750">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lvl="1" algn="l"/>
          <a:r>
            <a:rPr lang="en-US" sz="1200" b="1">
              <a:solidFill>
                <a:srgbClr val="800000"/>
              </a:solidFill>
              <a:latin typeface="Arial" pitchFamily="34" charset="0"/>
              <a:cs typeface="Arial" pitchFamily="34" charset="0"/>
            </a:rPr>
            <a:t>COUNT function (Statistical) </a:t>
          </a:r>
          <a:r>
            <a:rPr lang="en-US" sz="1000" b="1">
              <a:solidFill>
                <a:srgbClr val="002060"/>
              </a:solidFill>
              <a:latin typeface="Arial" pitchFamily="34" charset="0"/>
              <a:cs typeface="Arial" pitchFamily="34" charset="0"/>
            </a:rPr>
            <a:t>(Counts the number of cells in a range that contain numbers)</a:t>
          </a:r>
        </a:p>
        <a:p>
          <a:pPr lvl="1" algn="l"/>
          <a:r>
            <a:rPr lang="en-US" sz="1200" b="1">
              <a:solidFill>
                <a:srgbClr val="800000"/>
              </a:solidFill>
              <a:latin typeface="Arial" pitchFamily="34" charset="0"/>
              <a:cs typeface="Arial" pitchFamily="34" charset="0"/>
            </a:rPr>
            <a:t>SUM function (Math &amp; Trig)  </a:t>
          </a:r>
          <a:r>
            <a:rPr lang="en-US" sz="1000" b="1">
              <a:solidFill>
                <a:srgbClr val="002060"/>
              </a:solidFill>
              <a:latin typeface="Arial" pitchFamily="34" charset="0"/>
              <a:cs typeface="Arial" pitchFamily="34" charset="0"/>
            </a:rPr>
            <a:t>(Adds all the cells in a range of cells that contain numbers) </a:t>
          </a:r>
        </a:p>
        <a:p>
          <a:pPr lvl="1" algn="l"/>
          <a:r>
            <a:rPr lang="en-US" sz="1200" b="1">
              <a:solidFill>
                <a:srgbClr val="800000"/>
              </a:solidFill>
              <a:latin typeface="Arial" pitchFamily="34" charset="0"/>
              <a:cs typeface="Arial" pitchFamily="34" charset="0"/>
            </a:rPr>
            <a:t>AVERAGE</a:t>
          </a:r>
          <a:r>
            <a:rPr lang="en-US" sz="1200" b="1" baseline="0">
              <a:solidFill>
                <a:srgbClr val="800000"/>
              </a:solidFill>
              <a:latin typeface="Arial" pitchFamily="34" charset="0"/>
              <a:cs typeface="Arial" pitchFamily="34" charset="0"/>
            </a:rPr>
            <a:t> function (Statistical)  </a:t>
          </a:r>
          <a:r>
            <a:rPr lang="en-US" sz="1000" b="1" baseline="0">
              <a:solidFill>
                <a:srgbClr val="002060"/>
              </a:solidFill>
              <a:latin typeface="Arial" pitchFamily="34" charset="0"/>
              <a:cs typeface="Arial" pitchFamily="34" charset="0"/>
            </a:rPr>
            <a:t>(Averages the cells in a range of cells that contain numbers)</a:t>
          </a:r>
        </a:p>
        <a:p>
          <a:pPr lvl="0" algn="ctr"/>
          <a:r>
            <a:rPr lang="en-US" sz="1100" b="1" baseline="0">
              <a:solidFill>
                <a:schemeClr val="tx1"/>
              </a:solidFill>
              <a:latin typeface="+mn-lt"/>
              <a:ea typeface="+mn-ea"/>
              <a:cs typeface="+mn-cs"/>
            </a:rPr>
            <a:t>  </a:t>
          </a:r>
          <a:r>
            <a:rPr lang="en-US" sz="1100" b="1" baseline="0">
              <a:solidFill>
                <a:srgbClr val="002060"/>
              </a:solidFill>
              <a:latin typeface="+mn-lt"/>
              <a:ea typeface="+mn-ea"/>
              <a:cs typeface="+mn-cs"/>
            </a:rPr>
            <a:t>(0 is a number; a blank or text are not). </a:t>
          </a:r>
          <a:r>
            <a:rPr lang="en-US" sz="1200" b="1" baseline="0">
              <a:solidFill>
                <a:srgbClr val="002060"/>
              </a:solidFill>
              <a:latin typeface="Arial" pitchFamily="34" charset="0"/>
              <a:cs typeface="Arial" pitchFamily="34" charset="0"/>
            </a:rPr>
            <a:t>   </a:t>
          </a:r>
          <a:endParaRPr lang="en-US" sz="1200" b="1">
            <a:solidFill>
              <a:srgbClr val="002060"/>
            </a:solidFill>
            <a:latin typeface="Arial" pitchFamily="34" charset="0"/>
            <a:cs typeface="Arial" pitchFamily="34" charset="0"/>
          </a:endParaRPr>
        </a:p>
        <a:p>
          <a:endParaRPr lang="en-US" sz="1200" b="1">
            <a:solidFill>
              <a:srgbClr val="002060"/>
            </a:solidFill>
            <a:latin typeface="Arial" pitchFamily="34" charset="0"/>
            <a:cs typeface="Arial" pitchFamily="34" charset="0"/>
          </a:endParaRPr>
        </a:p>
        <a:p>
          <a:r>
            <a:rPr lang="en-US" sz="1200" b="1">
              <a:solidFill>
                <a:srgbClr val="002060"/>
              </a:solidFill>
              <a:latin typeface="Arial" pitchFamily="34" charset="0"/>
              <a:cs typeface="Arial" pitchFamily="34" charset="0"/>
            </a:rPr>
            <a:t>Example:  Suppose that using the dataset in the "Selecting</a:t>
          </a:r>
          <a:r>
            <a:rPr lang="en-US" sz="1200" b="1" baseline="0">
              <a:solidFill>
                <a:srgbClr val="002060"/>
              </a:solidFill>
              <a:latin typeface="Arial" pitchFamily="34" charset="0"/>
              <a:cs typeface="Arial" pitchFamily="34" charset="0"/>
            </a:rPr>
            <a:t> Data" worksheet, </a:t>
          </a:r>
          <a:r>
            <a:rPr lang="en-US" sz="1200" b="1">
              <a:solidFill>
                <a:srgbClr val="002060"/>
              </a:solidFill>
              <a:latin typeface="Arial" pitchFamily="34" charset="0"/>
              <a:cs typeface="Arial" pitchFamily="34" charset="0"/>
            </a:rPr>
            <a:t> you</a:t>
          </a:r>
          <a:r>
            <a:rPr lang="en-US" sz="1200" b="1" baseline="0">
              <a:solidFill>
                <a:srgbClr val="002060"/>
              </a:solidFill>
              <a:latin typeface="Arial" pitchFamily="34" charset="0"/>
              <a:cs typeface="Arial" pitchFamily="34" charset="0"/>
            </a:rPr>
            <a:t> want to:</a:t>
          </a:r>
        </a:p>
        <a:p>
          <a:r>
            <a:rPr lang="en-US" sz="1200" b="1" baseline="0">
              <a:solidFill>
                <a:srgbClr val="002060"/>
              </a:solidFill>
              <a:latin typeface="Arial" pitchFamily="34" charset="0"/>
              <a:cs typeface="Arial" pitchFamily="34" charset="0"/>
            </a:rPr>
            <a:t>    ▪   Count the number of localities in the dataset for which you have data on the number </a:t>
          </a:r>
        </a:p>
        <a:p>
          <a:r>
            <a:rPr lang="en-US" sz="1200" b="1" baseline="0">
              <a:solidFill>
                <a:srgbClr val="002060"/>
              </a:solidFill>
              <a:latin typeface="Arial" pitchFamily="34" charset="0"/>
              <a:cs typeface="Arial" pitchFamily="34" charset="0"/>
            </a:rPr>
            <a:t>         of doctors in that locality.</a:t>
          </a:r>
        </a:p>
        <a:p>
          <a:r>
            <a:rPr lang="en-US" sz="1200" b="1" baseline="0">
              <a:solidFill>
                <a:srgbClr val="002060"/>
              </a:solidFill>
              <a:latin typeface="Arial" pitchFamily="34" charset="0"/>
              <a:cs typeface="Arial" pitchFamily="34" charset="0"/>
            </a:rPr>
            <a:t>    ▪   Sum the number of doctors in the dataset.</a:t>
          </a:r>
        </a:p>
        <a:p>
          <a:r>
            <a:rPr lang="en-US" sz="1200" b="1" baseline="0">
              <a:solidFill>
                <a:srgbClr val="002060"/>
              </a:solidFill>
              <a:latin typeface="Arial" pitchFamily="34" charset="0"/>
              <a:cs typeface="Arial" pitchFamily="34" charset="0"/>
            </a:rPr>
            <a:t>    ▪   And find the average number of doctors per locality.</a:t>
          </a:r>
        </a:p>
        <a:p>
          <a:endParaRPr lang="en-US" sz="1200" b="1">
            <a:latin typeface="Arial" pitchFamily="34" charset="0"/>
            <a:cs typeface="Arial" pitchFamily="34" charset="0"/>
          </a:endParaRPr>
        </a:p>
        <a:p>
          <a:endParaRPr lang="en-US" sz="1200" b="1">
            <a:latin typeface="Arial" pitchFamily="34" charset="0"/>
            <a:cs typeface="Arial" pitchFamily="34" charset="0"/>
          </a:endParaRPr>
        </a:p>
      </xdr:txBody>
    </xdr:sp>
    <xdr:clientData/>
  </xdr:oneCellAnchor>
  <xdr:oneCellAnchor>
    <xdr:from>
      <xdr:col>0</xdr:col>
      <xdr:colOff>142875</xdr:colOff>
      <xdr:row>36</xdr:row>
      <xdr:rowOff>0</xdr:rowOff>
    </xdr:from>
    <xdr:ext cx="7829550" cy="2124076"/>
    <xdr:sp macro="" textlink="">
      <xdr:nvSpPr>
        <xdr:cNvPr id="4" name="TextBox 3"/>
        <xdr:cNvSpPr txBox="1"/>
      </xdr:nvSpPr>
      <xdr:spPr>
        <a:xfrm>
          <a:off x="142875" y="5867400"/>
          <a:ext cx="7829550" cy="2124076"/>
        </a:xfrm>
        <a:prstGeom prst="rect">
          <a:avLst/>
        </a:prstGeom>
        <a:solidFill>
          <a:srgbClr val="FFFF99"/>
        </a:solidFill>
        <a:ln w="31750">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lvl="1" algn="l"/>
          <a:r>
            <a:rPr lang="en-US" sz="1200" b="1">
              <a:solidFill>
                <a:srgbClr val="800000"/>
              </a:solidFill>
              <a:latin typeface="Arial" pitchFamily="34" charset="0"/>
              <a:cs typeface="Arial" pitchFamily="34" charset="0"/>
            </a:rPr>
            <a:t>COUNTIF function (Statistical) </a:t>
          </a:r>
          <a:r>
            <a:rPr lang="en-US" sz="1000" b="1">
              <a:solidFill>
                <a:srgbClr val="002060"/>
              </a:solidFill>
              <a:latin typeface="Arial" pitchFamily="34" charset="0"/>
              <a:cs typeface="Arial" pitchFamily="34" charset="0"/>
            </a:rPr>
            <a:t>(Counts the number of cells in a range that meet a given condition)</a:t>
          </a:r>
        </a:p>
        <a:p>
          <a:pPr lvl="1" algn="l"/>
          <a:r>
            <a:rPr lang="en-US" sz="1200" b="1">
              <a:solidFill>
                <a:srgbClr val="800000"/>
              </a:solidFill>
              <a:latin typeface="Arial" pitchFamily="34" charset="0"/>
              <a:cs typeface="Arial" pitchFamily="34" charset="0"/>
            </a:rPr>
            <a:t>SUMIF function (Math &amp; Trig)  </a:t>
          </a:r>
          <a:r>
            <a:rPr lang="en-US" sz="1000" b="1">
              <a:solidFill>
                <a:srgbClr val="002060"/>
              </a:solidFill>
              <a:latin typeface="Arial" pitchFamily="34" charset="0"/>
              <a:cs typeface="Arial" pitchFamily="34" charset="0"/>
            </a:rPr>
            <a:t>(Adds all the cells in a range of cells that meet a given condition) </a:t>
          </a:r>
        </a:p>
        <a:p>
          <a:pPr lvl="1" algn="l"/>
          <a:r>
            <a:rPr lang="en-US" sz="1200" b="1">
              <a:solidFill>
                <a:srgbClr val="800000"/>
              </a:solidFill>
              <a:latin typeface="Arial" pitchFamily="34" charset="0"/>
              <a:cs typeface="Arial" pitchFamily="34" charset="0"/>
            </a:rPr>
            <a:t>AVERAGEIF</a:t>
          </a:r>
          <a:r>
            <a:rPr lang="en-US" sz="1200" b="1" baseline="0">
              <a:solidFill>
                <a:srgbClr val="800000"/>
              </a:solidFill>
              <a:latin typeface="Arial" pitchFamily="34" charset="0"/>
              <a:cs typeface="Arial" pitchFamily="34" charset="0"/>
            </a:rPr>
            <a:t> function (Statistical)  </a:t>
          </a:r>
          <a:r>
            <a:rPr lang="en-US" sz="1000" b="1" baseline="0">
              <a:solidFill>
                <a:srgbClr val="002060"/>
              </a:solidFill>
              <a:latin typeface="Arial" pitchFamily="34" charset="0"/>
              <a:cs typeface="Arial" pitchFamily="34" charset="0"/>
            </a:rPr>
            <a:t>(Averages the cells in a range of cells that contain numbers)</a:t>
          </a:r>
        </a:p>
        <a:p>
          <a:pPr lvl="0" algn="ctr"/>
          <a:r>
            <a:rPr lang="en-US" sz="1100" b="1" baseline="0">
              <a:solidFill>
                <a:schemeClr val="tx1"/>
              </a:solidFill>
              <a:latin typeface="+mn-lt"/>
              <a:ea typeface="+mn-ea"/>
              <a:cs typeface="+mn-cs"/>
            </a:rPr>
            <a:t>  </a:t>
          </a:r>
          <a:r>
            <a:rPr lang="en-US" sz="1100" b="1" baseline="0">
              <a:solidFill>
                <a:srgbClr val="002060"/>
              </a:solidFill>
              <a:latin typeface="+mn-lt"/>
              <a:ea typeface="+mn-ea"/>
              <a:cs typeface="+mn-cs"/>
            </a:rPr>
            <a:t>(COUNTIF, SUMIF, and AVERAGEIF use only cells that contain numbers.  0 is a number; a blank or text are not). </a:t>
          </a:r>
          <a:r>
            <a:rPr lang="en-US" sz="1200" b="1" baseline="0">
              <a:solidFill>
                <a:srgbClr val="002060"/>
              </a:solidFill>
              <a:latin typeface="Arial" pitchFamily="34" charset="0"/>
              <a:cs typeface="Arial" pitchFamily="34" charset="0"/>
            </a:rPr>
            <a:t>   </a:t>
          </a:r>
          <a:endParaRPr lang="en-US" sz="1200" b="1">
            <a:solidFill>
              <a:srgbClr val="002060"/>
            </a:solidFill>
            <a:latin typeface="Arial" pitchFamily="34" charset="0"/>
            <a:cs typeface="Arial" pitchFamily="34" charset="0"/>
          </a:endParaRPr>
        </a:p>
        <a:p>
          <a:endParaRPr lang="en-US" sz="1200" b="1">
            <a:solidFill>
              <a:srgbClr val="002060"/>
            </a:solidFill>
            <a:latin typeface="Arial" pitchFamily="34" charset="0"/>
            <a:cs typeface="Arial" pitchFamily="34" charset="0"/>
          </a:endParaRPr>
        </a:p>
        <a:p>
          <a:r>
            <a:rPr lang="en-US" sz="1200" b="1">
              <a:solidFill>
                <a:srgbClr val="002060"/>
              </a:solidFill>
              <a:latin typeface="Arial" pitchFamily="34" charset="0"/>
              <a:cs typeface="Arial" pitchFamily="34" charset="0"/>
            </a:rPr>
            <a:t>Example:  Suppose you</a:t>
          </a:r>
          <a:r>
            <a:rPr lang="en-US" sz="1200" b="1" baseline="0">
              <a:solidFill>
                <a:srgbClr val="002060"/>
              </a:solidFill>
              <a:latin typeface="Arial" pitchFamily="34" charset="0"/>
              <a:cs typeface="Arial" pitchFamily="34" charset="0"/>
            </a:rPr>
            <a:t> want to:</a:t>
          </a:r>
        </a:p>
        <a:p>
          <a:r>
            <a:rPr lang="en-US" sz="1200" b="1" baseline="0">
              <a:solidFill>
                <a:srgbClr val="002060"/>
              </a:solidFill>
              <a:latin typeface="Arial" pitchFamily="34" charset="0"/>
              <a:cs typeface="Arial" pitchFamily="34" charset="0"/>
            </a:rPr>
            <a:t>     ▪   Count the number of localities whose total income is at least $14,000 millons.</a:t>
          </a:r>
        </a:p>
        <a:p>
          <a:r>
            <a:rPr lang="en-US" sz="1200" b="1" baseline="0">
              <a:solidFill>
                <a:srgbClr val="002060"/>
              </a:solidFill>
              <a:latin typeface="Arial" pitchFamily="34" charset="0"/>
              <a:cs typeface="Arial" pitchFamily="34" charset="0"/>
            </a:rPr>
            <a:t>     ▪   Sum the total income of localities with income of at least $14,000</a:t>
          </a:r>
          <a:r>
            <a:rPr lang="en-US" sz="1100" b="1" baseline="0">
              <a:solidFill>
                <a:schemeClr val="tx1"/>
              </a:solidFill>
              <a:latin typeface="+mn-lt"/>
              <a:ea typeface="+mn-ea"/>
              <a:cs typeface="+mn-cs"/>
            </a:rPr>
            <a:t> </a:t>
          </a:r>
          <a:r>
            <a:rPr lang="en-US" sz="1200" b="1" baseline="0">
              <a:solidFill>
                <a:srgbClr val="002060"/>
              </a:solidFill>
              <a:latin typeface="Arial" pitchFamily="34" charset="0"/>
              <a:ea typeface="+mn-ea"/>
              <a:cs typeface="Arial" pitchFamily="34" charset="0"/>
            </a:rPr>
            <a:t>millons</a:t>
          </a:r>
          <a:r>
            <a:rPr lang="en-US" sz="1200" b="1" baseline="0">
              <a:solidFill>
                <a:srgbClr val="002060"/>
              </a:solidFill>
              <a:latin typeface="Arial" pitchFamily="34" charset="0"/>
              <a:cs typeface="Arial" pitchFamily="34" charset="0"/>
            </a:rPr>
            <a:t>.</a:t>
          </a:r>
        </a:p>
        <a:p>
          <a:r>
            <a:rPr lang="en-US" sz="1200" b="1" baseline="0">
              <a:solidFill>
                <a:srgbClr val="002060"/>
              </a:solidFill>
              <a:latin typeface="Arial" pitchFamily="34" charset="0"/>
              <a:cs typeface="Arial" pitchFamily="34" charset="0"/>
            </a:rPr>
            <a:t>     ▪   Sum the number of doctors in localities with income of at least $14,000 millions.</a:t>
          </a:r>
        </a:p>
        <a:p>
          <a:r>
            <a:rPr lang="en-US" sz="1200" b="1" baseline="0">
              <a:solidFill>
                <a:srgbClr val="002060"/>
              </a:solidFill>
              <a:latin typeface="Arial" pitchFamily="34" charset="0"/>
              <a:cs typeface="Arial" pitchFamily="34" charset="0"/>
            </a:rPr>
            <a:t>     ▪   Find the average total income in localities with total income of at least $14,000 millions.</a:t>
          </a:r>
        </a:p>
        <a:p>
          <a:r>
            <a:rPr lang="en-US" sz="1200" b="1" baseline="0">
              <a:solidFill>
                <a:srgbClr val="002060"/>
              </a:solidFill>
              <a:latin typeface="Arial" pitchFamily="34" charset="0"/>
              <a:cs typeface="Arial" pitchFamily="34" charset="0"/>
            </a:rPr>
            <a:t>     ▪   And find the average number of doctors in localities with total income of at least $14,000 millions.</a:t>
          </a:r>
          <a:endParaRPr lang="en-US" sz="1200" b="1">
            <a:latin typeface="Arial" pitchFamily="34" charset="0"/>
            <a:cs typeface="Arial" pitchFamily="34" charset="0"/>
          </a:endParaRPr>
        </a:p>
      </xdr:txBody>
    </xdr:sp>
    <xdr:clientData/>
  </xdr:oneCellAnchor>
  <xdr:oneCellAnchor>
    <xdr:from>
      <xdr:col>0</xdr:col>
      <xdr:colOff>171450</xdr:colOff>
      <xdr:row>58</xdr:row>
      <xdr:rowOff>0</xdr:rowOff>
    </xdr:from>
    <xdr:ext cx="7829550" cy="2238376"/>
    <xdr:sp macro="" textlink="">
      <xdr:nvSpPr>
        <xdr:cNvPr id="5" name="TextBox 4"/>
        <xdr:cNvSpPr txBox="1"/>
      </xdr:nvSpPr>
      <xdr:spPr>
        <a:xfrm>
          <a:off x="171450" y="10277475"/>
          <a:ext cx="7829550" cy="2238376"/>
        </a:xfrm>
        <a:prstGeom prst="rect">
          <a:avLst/>
        </a:prstGeom>
        <a:solidFill>
          <a:srgbClr val="FFFF99"/>
        </a:solidFill>
        <a:ln w="31750">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lvl="1" algn="l"/>
          <a:r>
            <a:rPr lang="en-US" sz="1200" b="1">
              <a:solidFill>
                <a:srgbClr val="800000"/>
              </a:solidFill>
              <a:latin typeface="Arial" pitchFamily="34" charset="0"/>
              <a:cs typeface="Arial" pitchFamily="34" charset="0"/>
            </a:rPr>
            <a:t>COUNTIFS function (Statistical) </a:t>
          </a:r>
          <a:r>
            <a:rPr lang="en-US" sz="1000" b="1">
              <a:solidFill>
                <a:srgbClr val="002060"/>
              </a:solidFill>
              <a:latin typeface="Arial" pitchFamily="34" charset="0"/>
              <a:cs typeface="Arial" pitchFamily="34" charset="0"/>
            </a:rPr>
            <a:t>(Counts the number of cells in a range that meet a given condition)</a:t>
          </a:r>
        </a:p>
        <a:p>
          <a:pPr lvl="1" algn="l"/>
          <a:r>
            <a:rPr lang="en-US" sz="1200" b="1">
              <a:solidFill>
                <a:srgbClr val="800000"/>
              </a:solidFill>
              <a:latin typeface="Arial" pitchFamily="34" charset="0"/>
              <a:cs typeface="Arial" pitchFamily="34" charset="0"/>
            </a:rPr>
            <a:t>SUMIFS function (Math &amp; Trig)  </a:t>
          </a:r>
          <a:r>
            <a:rPr lang="en-US" sz="1000" b="1">
              <a:solidFill>
                <a:srgbClr val="002060"/>
              </a:solidFill>
              <a:latin typeface="Arial" pitchFamily="34" charset="0"/>
              <a:cs typeface="Arial" pitchFamily="34" charset="0"/>
            </a:rPr>
            <a:t>(Adds all the cells in a range of cells that meet a given condition) </a:t>
          </a:r>
        </a:p>
        <a:p>
          <a:pPr lvl="1" algn="l"/>
          <a:r>
            <a:rPr lang="en-US" sz="1200" b="1">
              <a:solidFill>
                <a:srgbClr val="800000"/>
              </a:solidFill>
              <a:latin typeface="Arial" pitchFamily="34" charset="0"/>
              <a:cs typeface="Arial" pitchFamily="34" charset="0"/>
            </a:rPr>
            <a:t>AVERAGEIFS</a:t>
          </a:r>
          <a:r>
            <a:rPr lang="en-US" sz="1200" b="1" baseline="0">
              <a:solidFill>
                <a:srgbClr val="800000"/>
              </a:solidFill>
              <a:latin typeface="Arial" pitchFamily="34" charset="0"/>
              <a:cs typeface="Arial" pitchFamily="34" charset="0"/>
            </a:rPr>
            <a:t> function (Statistical)  </a:t>
          </a:r>
          <a:r>
            <a:rPr lang="en-US" sz="1000" b="1" baseline="0">
              <a:solidFill>
                <a:srgbClr val="002060"/>
              </a:solidFill>
              <a:latin typeface="Arial" pitchFamily="34" charset="0"/>
              <a:cs typeface="Arial" pitchFamily="34" charset="0"/>
            </a:rPr>
            <a:t>(Averages the cells in a range of cells that contain numbers)</a:t>
          </a:r>
        </a:p>
        <a:p>
          <a:pPr lvl="0" algn="ctr"/>
          <a:r>
            <a:rPr lang="en-US" sz="1100" b="1" baseline="0">
              <a:solidFill>
                <a:schemeClr val="tx1"/>
              </a:solidFill>
              <a:latin typeface="+mn-lt"/>
              <a:ea typeface="+mn-ea"/>
              <a:cs typeface="+mn-cs"/>
            </a:rPr>
            <a:t>  </a:t>
          </a:r>
          <a:r>
            <a:rPr lang="en-US" sz="1100" b="1" baseline="0">
              <a:solidFill>
                <a:srgbClr val="002060"/>
              </a:solidFill>
              <a:latin typeface="+mn-lt"/>
              <a:ea typeface="+mn-ea"/>
              <a:cs typeface="+mn-cs"/>
            </a:rPr>
            <a:t>(COUNTIF, SUMIF, and AVERAGEIF use only cells that contain numbers.  0 is a number; a blank or text are not). </a:t>
          </a:r>
          <a:r>
            <a:rPr lang="en-US" sz="1200" b="1" baseline="0">
              <a:solidFill>
                <a:srgbClr val="002060"/>
              </a:solidFill>
              <a:latin typeface="Arial" pitchFamily="34" charset="0"/>
              <a:cs typeface="Arial" pitchFamily="34" charset="0"/>
            </a:rPr>
            <a:t>   </a:t>
          </a:r>
          <a:endParaRPr lang="en-US" sz="1200" b="1">
            <a:solidFill>
              <a:srgbClr val="002060"/>
            </a:solidFill>
            <a:latin typeface="Arial" pitchFamily="34" charset="0"/>
            <a:cs typeface="Arial" pitchFamily="34" charset="0"/>
          </a:endParaRPr>
        </a:p>
        <a:p>
          <a:endParaRPr lang="en-US" sz="1200" b="1">
            <a:solidFill>
              <a:srgbClr val="002060"/>
            </a:solidFill>
            <a:latin typeface="Arial" pitchFamily="34" charset="0"/>
            <a:cs typeface="Arial" pitchFamily="34" charset="0"/>
          </a:endParaRPr>
        </a:p>
        <a:p>
          <a:r>
            <a:rPr lang="en-US" sz="1200" b="1">
              <a:solidFill>
                <a:srgbClr val="002060"/>
              </a:solidFill>
              <a:latin typeface="Arial" pitchFamily="34" charset="0"/>
              <a:cs typeface="Arial" pitchFamily="34" charset="0"/>
            </a:rPr>
            <a:t>Example:  Suppose you</a:t>
          </a:r>
          <a:r>
            <a:rPr lang="en-US" sz="1200" b="1" baseline="0">
              <a:solidFill>
                <a:srgbClr val="002060"/>
              </a:solidFill>
              <a:latin typeface="Arial" pitchFamily="34" charset="0"/>
              <a:cs typeface="Arial" pitchFamily="34" charset="0"/>
            </a:rPr>
            <a:t> want to:</a:t>
          </a:r>
        </a:p>
        <a:p>
          <a:r>
            <a:rPr lang="en-US" sz="1200" b="1" baseline="0">
              <a:solidFill>
                <a:srgbClr val="002060"/>
              </a:solidFill>
              <a:latin typeface="Arial" pitchFamily="34" charset="0"/>
              <a:cs typeface="Arial" pitchFamily="34" charset="0"/>
            </a:rPr>
            <a:t>     ▪   Count the number of localities whose total income is at least $14,000,000 that have at least 10,000</a:t>
          </a:r>
        </a:p>
        <a:p>
          <a:r>
            <a:rPr lang="en-US" sz="1200" b="1" baseline="0">
              <a:solidFill>
                <a:srgbClr val="002060"/>
              </a:solidFill>
              <a:latin typeface="Arial" pitchFamily="34" charset="0"/>
              <a:cs typeface="Arial" pitchFamily="34" charset="0"/>
            </a:rPr>
            <a:t>           doctors.</a:t>
          </a:r>
        </a:p>
        <a:p>
          <a:r>
            <a:rPr lang="en-US" sz="1200" b="1" baseline="0">
              <a:solidFill>
                <a:srgbClr val="002060"/>
              </a:solidFill>
              <a:latin typeface="Arial" pitchFamily="34" charset="0"/>
              <a:cs typeface="Arial" pitchFamily="34" charset="0"/>
            </a:rPr>
            <a:t>     ▪   Sum the number of doctors in localities with income of at least $14,000,000 and at least 15,000</a:t>
          </a:r>
        </a:p>
        <a:p>
          <a:r>
            <a:rPr lang="en-US" sz="1200" b="1" baseline="0">
              <a:solidFill>
                <a:srgbClr val="002060"/>
              </a:solidFill>
              <a:latin typeface="Arial" pitchFamily="34" charset="0"/>
              <a:cs typeface="Arial" pitchFamily="34" charset="0"/>
            </a:rPr>
            <a:t>           hospital beds.</a:t>
          </a:r>
        </a:p>
        <a:p>
          <a:r>
            <a:rPr lang="en-US" sz="1200" b="1" baseline="0">
              <a:solidFill>
                <a:srgbClr val="002060"/>
              </a:solidFill>
              <a:latin typeface="Arial" pitchFamily="34" charset="0"/>
              <a:cs typeface="Arial" pitchFamily="34" charset="0"/>
            </a:rPr>
            <a:t>     ▪   Find the average number of doctors </a:t>
          </a:r>
          <a:r>
            <a:rPr lang="en-US" sz="1200" b="1" baseline="0">
              <a:solidFill>
                <a:srgbClr val="002060"/>
              </a:solidFill>
              <a:latin typeface="Arial" pitchFamily="34" charset="0"/>
              <a:ea typeface="+mn-ea"/>
              <a:cs typeface="Arial" pitchFamily="34" charset="0"/>
            </a:rPr>
            <a:t>in localities with income of at least $14,000,000 and at least </a:t>
          </a:r>
        </a:p>
        <a:p>
          <a:r>
            <a:rPr lang="en-US" sz="1200" b="1" baseline="0">
              <a:solidFill>
                <a:srgbClr val="002060"/>
              </a:solidFill>
              <a:latin typeface="Arial" pitchFamily="34" charset="0"/>
              <a:ea typeface="+mn-ea"/>
              <a:cs typeface="Arial" pitchFamily="34" charset="0"/>
            </a:rPr>
            <a:t>           15,000 hospital beds.</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4</xdr:col>
      <xdr:colOff>285754</xdr:colOff>
      <xdr:row>0</xdr:row>
      <xdr:rowOff>104775</xdr:rowOff>
    </xdr:from>
    <xdr:ext cx="5477525" cy="5457825"/>
    <xdr:sp macro="" textlink="">
      <xdr:nvSpPr>
        <xdr:cNvPr id="2" name="TextBox 1"/>
        <xdr:cNvSpPr txBox="1"/>
      </xdr:nvSpPr>
      <xdr:spPr>
        <a:xfrm>
          <a:off x="4295779" y="104775"/>
          <a:ext cx="5477525" cy="5457825"/>
        </a:xfrm>
        <a:prstGeom prst="rect">
          <a:avLst/>
        </a:prstGeom>
        <a:solidFill>
          <a:srgbClr val="FFFF99"/>
        </a:solidFill>
        <a:ln w="28575">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400" b="1">
              <a:solidFill>
                <a:srgbClr val="800000"/>
              </a:solidFill>
              <a:latin typeface="Arial" pitchFamily="34" charset="0"/>
              <a:ea typeface="+mn-ea"/>
              <a:cs typeface="Arial" pitchFamily="34" charset="0"/>
            </a:rPr>
            <a:t>Text Functions</a:t>
          </a:r>
        </a:p>
        <a:p>
          <a:endParaRPr lang="en-US" sz="1200" b="1">
            <a:solidFill>
              <a:srgbClr val="800000"/>
            </a:solidFill>
            <a:latin typeface="Arial" pitchFamily="34" charset="0"/>
            <a:ea typeface="+mn-ea"/>
            <a:cs typeface="Arial" pitchFamily="34" charset="0"/>
          </a:endParaRPr>
        </a:p>
        <a:p>
          <a:r>
            <a:rPr lang="en-US" sz="1200" b="1">
              <a:solidFill>
                <a:srgbClr val="000080"/>
              </a:solidFill>
              <a:latin typeface="Arial" pitchFamily="34" charset="0"/>
              <a:ea typeface="+mn-ea"/>
              <a:cs typeface="Arial" pitchFamily="34" charset="0"/>
            </a:rPr>
            <a:t>Data you receive is not always formatted the way you want,</a:t>
          </a:r>
        </a:p>
        <a:p>
          <a:r>
            <a:rPr lang="en-US" sz="1200" b="1">
              <a:solidFill>
                <a:srgbClr val="000080"/>
              </a:solidFill>
              <a:latin typeface="Arial" pitchFamily="34" charset="0"/>
              <a:ea typeface="+mn-ea"/>
              <a:cs typeface="Arial" pitchFamily="34" charset="0"/>
            </a:rPr>
            <a:t> but you can manipulate it the way you want.</a:t>
          </a:r>
        </a:p>
        <a:p>
          <a:endParaRPr lang="en-US" sz="1200" b="1">
            <a:solidFill>
              <a:srgbClr val="800000"/>
            </a:solidFill>
            <a:latin typeface="Arial" pitchFamily="34" charset="0"/>
            <a:ea typeface="+mn-ea"/>
            <a:cs typeface="Arial" pitchFamily="34" charset="0"/>
          </a:endParaRPr>
        </a:p>
        <a:p>
          <a:pPr marL="0" indent="0"/>
          <a:r>
            <a:rPr lang="en-US" sz="1200" b="1">
              <a:solidFill>
                <a:srgbClr val="800000"/>
              </a:solidFill>
              <a:latin typeface="Arial" pitchFamily="34" charset="0"/>
              <a:ea typeface="+mn-ea"/>
              <a:cs typeface="Arial" pitchFamily="34" charset="0"/>
            </a:rPr>
            <a:t>LEFT, RIGHT, and MID</a:t>
          </a:r>
        </a:p>
        <a:p>
          <a:pPr marL="0" indent="0"/>
          <a:r>
            <a:rPr lang="en-US" sz="1200" b="1">
              <a:solidFill>
                <a:srgbClr val="002060"/>
              </a:solidFill>
              <a:latin typeface="Arial" pitchFamily="34" charset="0"/>
              <a:ea typeface="+mn-ea"/>
              <a:cs typeface="Arial" pitchFamily="34" charset="0"/>
            </a:rPr>
            <a:t>Suppose you want to break out the NSNs</a:t>
          </a:r>
          <a:r>
            <a:rPr lang="en-US" sz="1200" b="1" baseline="0">
              <a:solidFill>
                <a:srgbClr val="002060"/>
              </a:solidFill>
              <a:latin typeface="Arial" pitchFamily="34" charset="0"/>
              <a:ea typeface="+mn-ea"/>
              <a:cs typeface="Arial" pitchFamily="34" charset="0"/>
            </a:rPr>
            <a:t> in A3:A12 into an FSC column,</a:t>
          </a:r>
        </a:p>
        <a:p>
          <a:pPr marL="0" indent="0"/>
          <a:r>
            <a:rPr lang="en-US" sz="1200" b="1" baseline="0">
              <a:solidFill>
                <a:srgbClr val="002060"/>
              </a:solidFill>
              <a:latin typeface="Arial" pitchFamily="34" charset="0"/>
              <a:ea typeface="+mn-ea"/>
              <a:cs typeface="Arial" pitchFamily="34" charset="0"/>
            </a:rPr>
            <a:t>an NCB column, and an Item Number column in B3:D12.</a:t>
          </a:r>
        </a:p>
        <a:p>
          <a:pPr marL="0" indent="0"/>
          <a:r>
            <a:rPr lang="en-US" sz="1200" b="1" baseline="0">
              <a:solidFill>
                <a:srgbClr val="002060"/>
              </a:solidFill>
              <a:latin typeface="Arial" pitchFamily="34" charset="0"/>
              <a:ea typeface="+mn-ea"/>
              <a:cs typeface="Arial" pitchFamily="34" charset="0"/>
            </a:rPr>
            <a:t>▪  In </a:t>
          </a:r>
          <a:r>
            <a:rPr lang="en-US" sz="1200" b="1" baseline="0">
              <a:solidFill>
                <a:srgbClr val="000080"/>
              </a:solidFill>
              <a:latin typeface="Arial" pitchFamily="34" charset="0"/>
              <a:ea typeface="+mn-ea"/>
              <a:cs typeface="Arial" pitchFamily="34" charset="0"/>
            </a:rPr>
            <a:t>cell</a:t>
          </a:r>
          <a:r>
            <a:rPr lang="en-US" sz="1200" b="1" baseline="0">
              <a:solidFill>
                <a:srgbClr val="002060"/>
              </a:solidFill>
              <a:latin typeface="Arial" pitchFamily="34" charset="0"/>
              <a:ea typeface="+mn-ea"/>
              <a:cs typeface="Arial" pitchFamily="34" charset="0"/>
            </a:rPr>
            <a:t> B3, use the LEFT text function:</a:t>
          </a:r>
        </a:p>
        <a:p>
          <a:pPr marL="0" indent="0"/>
          <a:r>
            <a:rPr lang="en-US" sz="1200" b="1" baseline="0">
              <a:solidFill>
                <a:srgbClr val="002060"/>
              </a:solidFill>
              <a:latin typeface="Arial" pitchFamily="34" charset="0"/>
              <a:ea typeface="+mn-ea"/>
              <a:cs typeface="Arial" pitchFamily="34" charset="0"/>
            </a:rPr>
            <a:t>    -  click the </a:t>
          </a:r>
          <a:r>
            <a:rPr lang="en-US" sz="1200" b="1" i="1" baseline="0">
              <a:solidFill>
                <a:srgbClr val="002060"/>
              </a:solidFill>
              <a:latin typeface="Times New Roman" pitchFamily="18" charset="0"/>
              <a:ea typeface="+mn-ea"/>
              <a:cs typeface="Times New Roman" pitchFamily="18" charset="0"/>
            </a:rPr>
            <a:t>fx,</a:t>
          </a:r>
          <a:r>
            <a:rPr lang="en-US" sz="1200" b="1" baseline="0">
              <a:solidFill>
                <a:srgbClr val="002060"/>
              </a:solidFill>
              <a:latin typeface="Arial" pitchFamily="34" charset="0"/>
              <a:ea typeface="+mn-ea"/>
              <a:cs typeface="Arial" pitchFamily="34" charset="0"/>
            </a:rPr>
            <a:t> Insert function button</a:t>
          </a:r>
        </a:p>
        <a:p>
          <a:pPr marL="0" indent="0"/>
          <a:r>
            <a:rPr lang="en-US" sz="1200" b="1" baseline="0">
              <a:solidFill>
                <a:srgbClr val="002060"/>
              </a:solidFill>
              <a:latin typeface="Arial" pitchFamily="34" charset="0"/>
              <a:ea typeface="+mn-ea"/>
              <a:cs typeface="Arial" pitchFamily="34" charset="0"/>
            </a:rPr>
            <a:t>    -  select the Text functions</a:t>
          </a:r>
        </a:p>
        <a:p>
          <a:pPr marL="0" indent="0"/>
          <a:r>
            <a:rPr lang="en-US" sz="1200" b="1" baseline="0">
              <a:solidFill>
                <a:srgbClr val="002060"/>
              </a:solidFill>
              <a:latin typeface="Arial" pitchFamily="34" charset="0"/>
              <a:ea typeface="+mn-ea"/>
              <a:cs typeface="Arial" pitchFamily="34" charset="0"/>
            </a:rPr>
            <a:t>    -  select </a:t>
          </a:r>
          <a:r>
            <a:rPr lang="en-US" sz="1200" b="1" baseline="0">
              <a:solidFill>
                <a:schemeClr val="tx1"/>
              </a:solidFill>
              <a:latin typeface="Arial" pitchFamily="34" charset="0"/>
              <a:ea typeface="+mn-ea"/>
              <a:cs typeface="Arial" pitchFamily="34" charset="0"/>
            </a:rPr>
            <a:t>LEFT</a:t>
          </a:r>
        </a:p>
        <a:p>
          <a:pPr marL="0" indent="0"/>
          <a:r>
            <a:rPr lang="en-US" sz="1200" b="1" baseline="0">
              <a:solidFill>
                <a:srgbClr val="800000"/>
              </a:solidFill>
              <a:latin typeface="Arial" pitchFamily="34" charset="0"/>
              <a:ea typeface="+mn-ea"/>
              <a:cs typeface="Arial" pitchFamily="34" charset="0"/>
            </a:rPr>
            <a:t>    </a:t>
          </a:r>
          <a:r>
            <a:rPr lang="en-US" sz="1200" b="1" baseline="0">
              <a:solidFill>
                <a:srgbClr val="002060"/>
              </a:solidFill>
              <a:latin typeface="Arial" pitchFamily="34" charset="0"/>
              <a:ea typeface="+mn-ea"/>
              <a:cs typeface="Arial" pitchFamily="34" charset="0"/>
            </a:rPr>
            <a:t>-  for "Text" select cell </a:t>
          </a:r>
          <a:r>
            <a:rPr lang="en-US" sz="1200" b="1" baseline="0">
              <a:solidFill>
                <a:schemeClr val="tx1"/>
              </a:solidFill>
              <a:latin typeface="Arial" pitchFamily="34" charset="0"/>
              <a:ea typeface="+mn-ea"/>
              <a:cs typeface="Arial" pitchFamily="34" charset="0"/>
            </a:rPr>
            <a:t>A3</a:t>
          </a:r>
        </a:p>
        <a:p>
          <a:pPr marL="0" indent="0"/>
          <a:r>
            <a:rPr lang="en-US" sz="1200" b="1" baseline="0">
              <a:solidFill>
                <a:srgbClr val="800000"/>
              </a:solidFill>
              <a:latin typeface="Arial" pitchFamily="34" charset="0"/>
              <a:ea typeface="+mn-ea"/>
              <a:cs typeface="Arial" pitchFamily="34" charset="0"/>
            </a:rPr>
            <a:t>    </a:t>
          </a:r>
          <a:r>
            <a:rPr lang="en-US" sz="1200" b="1" baseline="0">
              <a:solidFill>
                <a:srgbClr val="002060"/>
              </a:solidFill>
              <a:latin typeface="Arial" pitchFamily="34" charset="0"/>
              <a:ea typeface="+mn-ea"/>
              <a:cs typeface="Arial" pitchFamily="34" charset="0"/>
            </a:rPr>
            <a:t>-  for Num_chars enter: </a:t>
          </a:r>
          <a:r>
            <a:rPr lang="en-US" sz="1200" b="1" baseline="0">
              <a:solidFill>
                <a:schemeClr val="tx1"/>
              </a:solidFill>
              <a:latin typeface="Arial" pitchFamily="34" charset="0"/>
              <a:ea typeface="+mn-ea"/>
              <a:cs typeface="Arial" pitchFamily="34" charset="0"/>
            </a:rPr>
            <a:t>4</a:t>
          </a:r>
        </a:p>
        <a:p>
          <a:pPr marL="0" indent="0"/>
          <a:r>
            <a:rPr lang="en-US" sz="1200" b="1" baseline="0">
              <a:solidFill>
                <a:srgbClr val="800000"/>
              </a:solidFill>
              <a:latin typeface="Arial" pitchFamily="34" charset="0"/>
              <a:ea typeface="+mn-ea"/>
              <a:cs typeface="Arial" pitchFamily="34" charset="0"/>
            </a:rPr>
            <a:t>    </a:t>
          </a:r>
          <a:r>
            <a:rPr lang="en-US" sz="1200" b="1" baseline="0">
              <a:solidFill>
                <a:srgbClr val="002060"/>
              </a:solidFill>
              <a:latin typeface="Arial" pitchFamily="34" charset="0"/>
              <a:ea typeface="+mn-ea"/>
              <a:cs typeface="Arial" pitchFamily="34" charset="0"/>
            </a:rPr>
            <a:t>Excel returns the left-most 4 characters from cell A3</a:t>
          </a:r>
        </a:p>
        <a:p>
          <a:r>
            <a:rPr lang="en-US" sz="1200" b="1" baseline="0">
              <a:solidFill>
                <a:srgbClr val="002060"/>
              </a:solidFill>
              <a:latin typeface="Arial" pitchFamily="34" charset="0"/>
              <a:ea typeface="+mn-ea"/>
              <a:cs typeface="Arial" pitchFamily="34" charset="0"/>
            </a:rPr>
            <a:t>▪  In cell C3, use the </a:t>
          </a:r>
          <a:r>
            <a:rPr lang="en-US" sz="1200" b="1" baseline="0">
              <a:solidFill>
                <a:schemeClr val="tx1"/>
              </a:solidFill>
              <a:latin typeface="Arial" pitchFamily="34" charset="0"/>
              <a:ea typeface="+mn-ea"/>
              <a:cs typeface="Arial" pitchFamily="34" charset="0"/>
            </a:rPr>
            <a:t>MID</a:t>
          </a:r>
          <a:r>
            <a:rPr lang="en-US" sz="1200" b="1" baseline="0">
              <a:solidFill>
                <a:srgbClr val="800000"/>
              </a:solidFill>
              <a:latin typeface="Arial" pitchFamily="34" charset="0"/>
              <a:ea typeface="+mn-ea"/>
              <a:cs typeface="Arial" pitchFamily="34" charset="0"/>
            </a:rPr>
            <a:t> </a:t>
          </a:r>
          <a:r>
            <a:rPr lang="en-US" sz="1200" b="1" baseline="0">
              <a:solidFill>
                <a:srgbClr val="002060"/>
              </a:solidFill>
              <a:latin typeface="Arial" pitchFamily="34" charset="0"/>
              <a:ea typeface="+mn-ea"/>
              <a:cs typeface="Arial" pitchFamily="34" charset="0"/>
            </a:rPr>
            <a:t>text function:</a:t>
          </a:r>
        </a:p>
        <a:p>
          <a:r>
            <a:rPr lang="en-US" sz="1200" b="1" baseline="0">
              <a:solidFill>
                <a:srgbClr val="002060"/>
              </a:solidFill>
              <a:latin typeface="Arial" pitchFamily="34" charset="0"/>
              <a:ea typeface="+mn-ea"/>
              <a:cs typeface="Arial" pitchFamily="34" charset="0"/>
            </a:rPr>
            <a:t>    -  click the </a:t>
          </a:r>
          <a:r>
            <a:rPr lang="en-US" sz="1200" b="1" i="1" baseline="0">
              <a:solidFill>
                <a:srgbClr val="002060"/>
              </a:solidFill>
              <a:latin typeface="Times New Roman" pitchFamily="18" charset="0"/>
              <a:ea typeface="+mn-ea"/>
              <a:cs typeface="Times New Roman" pitchFamily="18" charset="0"/>
            </a:rPr>
            <a:t>fx</a:t>
          </a:r>
          <a:r>
            <a:rPr lang="en-US" sz="1200" b="1" baseline="0">
              <a:solidFill>
                <a:srgbClr val="002060"/>
              </a:solidFill>
              <a:latin typeface="Arial" pitchFamily="34" charset="0"/>
              <a:ea typeface="+mn-ea"/>
              <a:cs typeface="Arial" pitchFamily="34" charset="0"/>
            </a:rPr>
            <a:t>, Insert function button</a:t>
          </a:r>
        </a:p>
        <a:p>
          <a:r>
            <a:rPr lang="en-US" sz="1200" b="1" baseline="0">
              <a:solidFill>
                <a:srgbClr val="002060"/>
              </a:solidFill>
              <a:latin typeface="Arial" pitchFamily="34" charset="0"/>
              <a:ea typeface="+mn-ea"/>
              <a:cs typeface="Arial" pitchFamily="34" charset="0"/>
            </a:rPr>
            <a:t>    -  from the Text functions, select </a:t>
          </a:r>
          <a:r>
            <a:rPr lang="en-US" sz="1200" b="1" baseline="0">
              <a:solidFill>
                <a:schemeClr val="tx1"/>
              </a:solidFill>
              <a:latin typeface="Arial" pitchFamily="34" charset="0"/>
              <a:ea typeface="+mn-ea"/>
              <a:cs typeface="Arial" pitchFamily="34" charset="0"/>
            </a:rPr>
            <a:t>MID</a:t>
          </a:r>
        </a:p>
        <a:p>
          <a:r>
            <a:rPr lang="en-US" sz="1200" b="1" baseline="0">
              <a:solidFill>
                <a:srgbClr val="800000"/>
              </a:solidFill>
              <a:latin typeface="Arial" pitchFamily="34" charset="0"/>
              <a:ea typeface="+mn-ea"/>
              <a:cs typeface="Arial" pitchFamily="34" charset="0"/>
            </a:rPr>
            <a:t>    </a:t>
          </a:r>
          <a:r>
            <a:rPr lang="en-US" sz="1200" b="1" baseline="0">
              <a:solidFill>
                <a:srgbClr val="002060"/>
              </a:solidFill>
              <a:latin typeface="Arial" pitchFamily="34" charset="0"/>
              <a:ea typeface="+mn-ea"/>
              <a:cs typeface="Arial" pitchFamily="34" charset="0"/>
            </a:rPr>
            <a:t>-  for "Text" select cell </a:t>
          </a:r>
          <a:r>
            <a:rPr lang="en-US" sz="1200" b="1" baseline="0">
              <a:solidFill>
                <a:schemeClr val="tx1"/>
              </a:solidFill>
              <a:latin typeface="Arial" pitchFamily="34" charset="0"/>
              <a:ea typeface="+mn-ea"/>
              <a:cs typeface="Arial" pitchFamily="34" charset="0"/>
            </a:rPr>
            <a:t>A3</a:t>
          </a:r>
        </a:p>
        <a:p>
          <a:r>
            <a:rPr lang="en-US" sz="1200" b="1" baseline="0">
              <a:solidFill>
                <a:srgbClr val="002060"/>
              </a:solidFill>
              <a:latin typeface="Arial" pitchFamily="34" charset="0"/>
              <a:ea typeface="+mn-ea"/>
              <a:cs typeface="Arial" pitchFamily="34" charset="0"/>
            </a:rPr>
            <a:t>    -  for "Start_num enter: 5  </a:t>
          </a:r>
          <a:r>
            <a:rPr lang="en-US" sz="1000" b="1" baseline="0">
              <a:solidFill>
                <a:srgbClr val="002060"/>
              </a:solidFill>
              <a:latin typeface="Arial" pitchFamily="34" charset="0"/>
              <a:ea typeface="+mn-ea"/>
              <a:cs typeface="Arial" pitchFamily="34" charset="0"/>
            </a:rPr>
            <a:t>(The NCB code is the 5th &amp; 6th digits)</a:t>
          </a:r>
        </a:p>
        <a:p>
          <a:r>
            <a:rPr lang="en-US" sz="1200" b="1" baseline="0">
              <a:solidFill>
                <a:srgbClr val="002060"/>
              </a:solidFill>
              <a:latin typeface="Arial" pitchFamily="34" charset="0"/>
              <a:ea typeface="+mn-ea"/>
              <a:cs typeface="Arial" pitchFamily="34" charset="0"/>
            </a:rPr>
            <a:t>    -  for Num_chars enter: </a:t>
          </a:r>
          <a:r>
            <a:rPr lang="en-US" sz="1200" b="1" baseline="0">
              <a:solidFill>
                <a:schemeClr val="tx1"/>
              </a:solidFill>
              <a:latin typeface="Arial" pitchFamily="34" charset="0"/>
              <a:ea typeface="+mn-ea"/>
              <a:cs typeface="Arial" pitchFamily="34" charset="0"/>
            </a:rPr>
            <a:t>2</a:t>
          </a:r>
        </a:p>
        <a:p>
          <a:r>
            <a:rPr lang="en-US" sz="1200" b="1" baseline="0">
              <a:solidFill>
                <a:srgbClr val="002060"/>
              </a:solidFill>
              <a:latin typeface="Arial" pitchFamily="34" charset="0"/>
              <a:ea typeface="+mn-ea"/>
              <a:cs typeface="Arial" pitchFamily="34" charset="0"/>
            </a:rPr>
            <a:t>    Excel returns the two digits beginning with the fifth from cell A3</a:t>
          </a:r>
        </a:p>
        <a:p>
          <a:r>
            <a:rPr lang="en-US" sz="1200" b="1" baseline="0">
              <a:solidFill>
                <a:srgbClr val="002060"/>
              </a:solidFill>
              <a:latin typeface="Arial" pitchFamily="34" charset="0"/>
              <a:ea typeface="+mn-ea"/>
              <a:cs typeface="Arial" pitchFamily="34" charset="0"/>
            </a:rPr>
            <a:t>▪  In cell D3, use the RIGHT text function:</a:t>
          </a:r>
        </a:p>
        <a:p>
          <a:r>
            <a:rPr lang="en-US" sz="1200" b="1" baseline="0">
              <a:solidFill>
                <a:srgbClr val="002060"/>
              </a:solidFill>
              <a:latin typeface="Arial" pitchFamily="34" charset="0"/>
              <a:ea typeface="+mn-ea"/>
              <a:cs typeface="Arial" pitchFamily="34" charset="0"/>
            </a:rPr>
            <a:t>    -  click the fx, Insert function button</a:t>
          </a:r>
        </a:p>
        <a:p>
          <a:r>
            <a:rPr lang="en-US" sz="1200" b="1" baseline="0">
              <a:solidFill>
                <a:srgbClr val="002060"/>
              </a:solidFill>
              <a:latin typeface="Arial" pitchFamily="34" charset="0"/>
              <a:ea typeface="+mn-ea"/>
              <a:cs typeface="Arial" pitchFamily="34" charset="0"/>
            </a:rPr>
            <a:t>    -  from the Text functions, select </a:t>
          </a:r>
          <a:r>
            <a:rPr lang="en-US" sz="1200" b="1" baseline="0">
              <a:solidFill>
                <a:schemeClr val="tx1"/>
              </a:solidFill>
              <a:latin typeface="Arial" pitchFamily="34" charset="0"/>
              <a:ea typeface="+mn-ea"/>
              <a:cs typeface="Arial" pitchFamily="34" charset="0"/>
            </a:rPr>
            <a:t>RIGHT</a:t>
          </a:r>
        </a:p>
        <a:p>
          <a:r>
            <a:rPr lang="en-US" sz="1200" b="1" baseline="0">
              <a:solidFill>
                <a:srgbClr val="800000"/>
              </a:solidFill>
              <a:latin typeface="Arial" pitchFamily="34" charset="0"/>
              <a:ea typeface="+mn-ea"/>
              <a:cs typeface="Arial" pitchFamily="34" charset="0"/>
            </a:rPr>
            <a:t>    </a:t>
          </a:r>
          <a:r>
            <a:rPr lang="en-US" sz="1200" b="1" baseline="0">
              <a:solidFill>
                <a:srgbClr val="002060"/>
              </a:solidFill>
              <a:latin typeface="Arial" pitchFamily="34" charset="0"/>
              <a:ea typeface="+mn-ea"/>
              <a:cs typeface="Arial" pitchFamily="34" charset="0"/>
            </a:rPr>
            <a:t>-  for "Text" select cell </a:t>
          </a:r>
          <a:r>
            <a:rPr lang="en-US" sz="1200" b="1" baseline="0">
              <a:solidFill>
                <a:schemeClr val="tx1"/>
              </a:solidFill>
              <a:latin typeface="Arial" pitchFamily="34" charset="0"/>
              <a:ea typeface="+mn-ea"/>
              <a:cs typeface="Arial" pitchFamily="34" charset="0"/>
            </a:rPr>
            <a:t>A3</a:t>
          </a:r>
        </a:p>
        <a:p>
          <a:r>
            <a:rPr lang="en-US" sz="1200" b="1" baseline="0">
              <a:solidFill>
                <a:srgbClr val="002060"/>
              </a:solidFill>
              <a:latin typeface="Arial" pitchFamily="34" charset="0"/>
              <a:ea typeface="+mn-ea"/>
              <a:cs typeface="Arial" pitchFamily="34" charset="0"/>
            </a:rPr>
            <a:t>    -  for Num_chars enter: </a:t>
          </a:r>
          <a:r>
            <a:rPr lang="en-US" sz="1200" b="1" baseline="0">
              <a:solidFill>
                <a:schemeClr val="tx1"/>
              </a:solidFill>
              <a:latin typeface="Arial" pitchFamily="34" charset="0"/>
              <a:ea typeface="+mn-ea"/>
              <a:cs typeface="Arial" pitchFamily="34" charset="0"/>
            </a:rPr>
            <a:t>7</a:t>
          </a:r>
        </a:p>
        <a:p>
          <a:r>
            <a:rPr lang="en-US" sz="1200" b="1" baseline="0">
              <a:solidFill>
                <a:srgbClr val="002060"/>
              </a:solidFill>
              <a:latin typeface="Arial" pitchFamily="34" charset="0"/>
              <a:ea typeface="+mn-ea"/>
              <a:cs typeface="Arial" pitchFamily="34" charset="0"/>
            </a:rPr>
            <a:t>    Excel returns the right-most 7 characters from cell A3</a:t>
          </a:r>
        </a:p>
        <a:p>
          <a:r>
            <a:rPr lang="en-US" sz="1200" b="1" baseline="0">
              <a:solidFill>
                <a:srgbClr val="002060"/>
              </a:solidFill>
              <a:latin typeface="Arial" pitchFamily="34" charset="0"/>
              <a:ea typeface="+mn-ea"/>
              <a:cs typeface="Arial" pitchFamily="34" charset="0"/>
            </a:rPr>
            <a:t>▪  Select the range A3:D3</a:t>
          </a:r>
        </a:p>
        <a:p>
          <a:r>
            <a:rPr lang="en-US" sz="1200" b="1" baseline="0">
              <a:solidFill>
                <a:srgbClr val="002060"/>
              </a:solidFill>
              <a:latin typeface="Arial" pitchFamily="34" charset="0"/>
              <a:ea typeface="+mn-ea"/>
              <a:cs typeface="Arial" pitchFamily="34" charset="0"/>
            </a:rPr>
            <a:t>   and double-click the autoFill handle to copy down to the other rows</a:t>
          </a:r>
        </a:p>
        <a:p>
          <a:endParaRPr lang="en-US" sz="1200" b="1" baseline="0">
            <a:solidFill>
              <a:srgbClr val="800000"/>
            </a:solidFill>
            <a:latin typeface="Arial" pitchFamily="34" charset="0"/>
            <a:ea typeface="+mn-ea"/>
            <a:cs typeface="Arial" pitchFamily="34" charset="0"/>
          </a:endParaRPr>
        </a:p>
        <a:p>
          <a:pPr marL="0" indent="0"/>
          <a:r>
            <a:rPr lang="en-US" sz="1200" b="1" baseline="0">
              <a:solidFill>
                <a:srgbClr val="800000"/>
              </a:solidFill>
              <a:latin typeface="Arial" pitchFamily="34" charset="0"/>
              <a:ea typeface="+mn-ea"/>
              <a:cs typeface="Arial" pitchFamily="34" charset="0"/>
            </a:rPr>
            <a:t> </a:t>
          </a:r>
          <a:endParaRPr lang="en-US" sz="1200" b="1">
            <a:solidFill>
              <a:srgbClr val="800000"/>
            </a:solidFill>
            <a:latin typeface="Arial" pitchFamily="34" charset="0"/>
            <a:ea typeface="+mn-ea"/>
            <a:cs typeface="Arial" pitchFamily="34" charset="0"/>
          </a:endParaRPr>
        </a:p>
      </xdr:txBody>
    </xdr:sp>
    <xdr:clientData/>
  </xdr:oneCellAnchor>
  <xdr:twoCellAnchor>
    <xdr:from>
      <xdr:col>1</xdr:col>
      <xdr:colOff>228600</xdr:colOff>
      <xdr:row>24</xdr:row>
      <xdr:rowOff>19050</xdr:rowOff>
    </xdr:from>
    <xdr:to>
      <xdr:col>3</xdr:col>
      <xdr:colOff>523875</xdr:colOff>
      <xdr:row>31</xdr:row>
      <xdr:rowOff>152400</xdr:rowOff>
    </xdr:to>
    <xdr:sp macro="" textlink="">
      <xdr:nvSpPr>
        <xdr:cNvPr id="3" name="Down Arrow 2"/>
        <xdr:cNvSpPr/>
      </xdr:nvSpPr>
      <xdr:spPr>
        <a:xfrm>
          <a:off x="1685925" y="3905250"/>
          <a:ext cx="1962150" cy="1266825"/>
        </a:xfrm>
        <a:prstGeom prst="downArrow">
          <a:avLst/>
        </a:prstGeom>
        <a:solidFill>
          <a:srgbClr val="800000"/>
        </a:solidFill>
        <a:ln>
          <a:solidFill>
            <a:srgbClr val="FF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 rtlCol="0" anchor="ctr"/>
        <a:lstStyle/>
        <a:p>
          <a:pPr algn="ctr"/>
          <a:r>
            <a:rPr lang="en-US" sz="1200" b="1">
              <a:solidFill>
                <a:srgbClr val="FFCC00"/>
              </a:solidFill>
              <a:latin typeface="Arial" pitchFamily="34" charset="0"/>
              <a:cs typeface="Arial" pitchFamily="34" charset="0"/>
            </a:rPr>
            <a:t>MORE</a:t>
          </a:r>
        </a:p>
      </xdr:txBody>
    </xdr:sp>
    <xdr:clientData/>
  </xdr:twoCellAnchor>
  <xdr:oneCellAnchor>
    <xdr:from>
      <xdr:col>3</xdr:col>
      <xdr:colOff>666749</xdr:colOff>
      <xdr:row>36</xdr:row>
      <xdr:rowOff>0</xdr:rowOff>
    </xdr:from>
    <xdr:ext cx="5962651" cy="6172200"/>
    <xdr:sp macro="" textlink="">
      <xdr:nvSpPr>
        <xdr:cNvPr id="4" name="TextBox 3"/>
        <xdr:cNvSpPr txBox="1"/>
      </xdr:nvSpPr>
      <xdr:spPr>
        <a:xfrm>
          <a:off x="3790949" y="5829300"/>
          <a:ext cx="5962651" cy="6172200"/>
        </a:xfrm>
        <a:prstGeom prst="rect">
          <a:avLst/>
        </a:prstGeom>
        <a:solidFill>
          <a:srgbClr val="FFFF99"/>
        </a:solidFill>
        <a:ln w="28575">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400" b="1">
              <a:solidFill>
                <a:srgbClr val="800000"/>
              </a:solidFill>
              <a:latin typeface="Arial" pitchFamily="34" charset="0"/>
              <a:ea typeface="+mn-ea"/>
              <a:cs typeface="Arial" pitchFamily="34" charset="0"/>
            </a:rPr>
            <a:t>CONCATENATE and &amp; Functions</a:t>
          </a:r>
        </a:p>
        <a:p>
          <a:endParaRPr lang="en-US" sz="1200" b="1">
            <a:solidFill>
              <a:srgbClr val="800000"/>
            </a:solidFill>
            <a:latin typeface="Arial" pitchFamily="34" charset="0"/>
            <a:ea typeface="+mn-ea"/>
            <a:cs typeface="Arial" pitchFamily="34" charset="0"/>
          </a:endParaRPr>
        </a:p>
        <a:p>
          <a:r>
            <a:rPr lang="en-US" sz="1200" b="1">
              <a:solidFill>
                <a:srgbClr val="000080"/>
              </a:solidFill>
              <a:latin typeface="Arial" pitchFamily="34" charset="0"/>
              <a:ea typeface="+mn-ea"/>
              <a:cs typeface="Arial" pitchFamily="34" charset="0"/>
            </a:rPr>
            <a:t>Suppose you want to display the NSNs in A38:A47 in standard </a:t>
          </a:r>
        </a:p>
        <a:p>
          <a:r>
            <a:rPr lang="en-US" sz="1200" b="1">
              <a:solidFill>
                <a:srgbClr val="000080"/>
              </a:solidFill>
              <a:latin typeface="Arial" pitchFamily="34" charset="0"/>
              <a:ea typeface="+mn-ea"/>
              <a:cs typeface="Arial" pitchFamily="34" charset="0"/>
            </a:rPr>
            <a:t>XXXX-XX-XXX-XXXX format in A50:A59</a:t>
          </a:r>
        </a:p>
        <a:p>
          <a:endParaRPr lang="en-US" sz="1200" b="1">
            <a:solidFill>
              <a:srgbClr val="800000"/>
            </a:solidFill>
            <a:latin typeface="Arial" pitchFamily="34" charset="0"/>
            <a:ea typeface="+mn-ea"/>
            <a:cs typeface="Arial" pitchFamily="34" charset="0"/>
          </a:endParaRPr>
        </a:p>
        <a:p>
          <a:pPr marL="0" indent="0"/>
          <a:r>
            <a:rPr lang="en-US" sz="1200" b="1">
              <a:solidFill>
                <a:srgbClr val="800000"/>
              </a:solidFill>
              <a:latin typeface="Arial" pitchFamily="34" charset="0"/>
              <a:ea typeface="+mn-ea"/>
              <a:cs typeface="Arial" pitchFamily="34" charset="0"/>
            </a:rPr>
            <a:t>CONCATENATE</a:t>
          </a:r>
        </a:p>
        <a:p>
          <a:pPr marL="0" indent="0"/>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In cell A50, use the CONCATENATE text function:</a:t>
          </a:r>
        </a:p>
        <a:p>
          <a:r>
            <a:rPr lang="en-US" sz="1200" b="1" baseline="0">
              <a:solidFill>
                <a:srgbClr val="000080"/>
              </a:solidFill>
              <a:latin typeface="Arial" pitchFamily="34" charset="0"/>
              <a:ea typeface="+mn-ea"/>
              <a:cs typeface="Arial" pitchFamily="34" charset="0"/>
            </a:rPr>
            <a:t>    -  click the </a:t>
          </a:r>
          <a:r>
            <a:rPr lang="en-US" sz="1200" b="1" i="1" baseline="0">
              <a:solidFill>
                <a:srgbClr val="000080"/>
              </a:solidFill>
              <a:latin typeface="Times New Roman" pitchFamily="18" charset="0"/>
              <a:ea typeface="+mn-ea"/>
              <a:cs typeface="Times New Roman" pitchFamily="18" charset="0"/>
            </a:rPr>
            <a:t>fx</a:t>
          </a:r>
          <a:r>
            <a:rPr lang="en-US" sz="1200" b="1" baseline="0">
              <a:solidFill>
                <a:srgbClr val="000080"/>
              </a:solidFill>
              <a:latin typeface="Arial" pitchFamily="34" charset="0"/>
              <a:ea typeface="+mn-ea"/>
              <a:cs typeface="Arial" pitchFamily="34" charset="0"/>
            </a:rPr>
            <a:t>, Insert function button</a:t>
          </a:r>
        </a:p>
        <a:p>
          <a:r>
            <a:rPr lang="en-US" sz="1200" b="1" baseline="0">
              <a:solidFill>
                <a:srgbClr val="000080"/>
              </a:solidFill>
              <a:latin typeface="Arial" pitchFamily="34" charset="0"/>
              <a:ea typeface="+mn-ea"/>
              <a:cs typeface="Arial" pitchFamily="34" charset="0"/>
            </a:rPr>
            <a:t>    -  from the Text functions, select </a:t>
          </a:r>
          <a:r>
            <a:rPr lang="en-US" sz="1200" b="1" baseline="0">
              <a:solidFill>
                <a:schemeClr val="tx1"/>
              </a:solidFill>
              <a:latin typeface="Arial" pitchFamily="34" charset="0"/>
              <a:ea typeface="+mn-ea"/>
              <a:cs typeface="Arial" pitchFamily="34" charset="0"/>
            </a:rPr>
            <a:t>CONCATENATE</a:t>
          </a:r>
        </a:p>
        <a:p>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  in the "Text1" box enter the </a:t>
          </a:r>
          <a:r>
            <a:rPr lang="en-US" sz="1200" b="1" baseline="0">
              <a:solidFill>
                <a:schemeClr val="tx1"/>
              </a:solidFill>
              <a:latin typeface="Arial" pitchFamily="34" charset="0"/>
              <a:ea typeface="+mn-ea"/>
              <a:cs typeface="Arial" pitchFamily="34" charset="0"/>
            </a:rPr>
            <a:t>LEFT</a:t>
          </a:r>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function:</a:t>
          </a:r>
          <a:r>
            <a:rPr lang="en-US" sz="1200" b="1" baseline="0">
              <a:solidFill>
                <a:srgbClr val="800000"/>
              </a:solidFill>
              <a:latin typeface="Arial" pitchFamily="34" charset="0"/>
              <a:ea typeface="+mn-ea"/>
              <a:cs typeface="Arial" pitchFamily="34" charset="0"/>
            </a:rPr>
            <a:t> </a:t>
          </a:r>
          <a:r>
            <a:rPr lang="en-US" sz="1200" b="1" baseline="0">
              <a:solidFill>
                <a:schemeClr val="tx1"/>
              </a:solidFill>
              <a:latin typeface="Arial" pitchFamily="34" charset="0"/>
              <a:ea typeface="+mn-ea"/>
              <a:cs typeface="Arial" pitchFamily="34" charset="0"/>
            </a:rPr>
            <a:t>LEFT(A38,4)</a:t>
          </a:r>
        </a:p>
        <a:p>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  in the "Text2" box enter:  </a:t>
          </a:r>
          <a:r>
            <a:rPr lang="en-US" sz="1200" b="1" baseline="0">
              <a:solidFill>
                <a:schemeClr val="tx1"/>
              </a:solidFill>
              <a:latin typeface="Arial" pitchFamily="34" charset="0"/>
              <a:ea typeface="+mn-ea"/>
              <a:cs typeface="Arial" pitchFamily="34" charset="0"/>
            </a:rPr>
            <a:t>-</a:t>
          </a:r>
          <a:r>
            <a:rPr lang="en-US" sz="1200" b="1" baseline="0">
              <a:solidFill>
                <a:srgbClr val="800000"/>
              </a:solidFill>
              <a:latin typeface="Arial" pitchFamily="34" charset="0"/>
              <a:ea typeface="+mn-ea"/>
              <a:cs typeface="Arial" pitchFamily="34" charset="0"/>
            </a:rPr>
            <a:t>   </a:t>
          </a:r>
          <a:r>
            <a:rPr lang="en-US" sz="1000" b="1" baseline="0">
              <a:solidFill>
                <a:srgbClr val="000080"/>
              </a:solidFill>
              <a:latin typeface="Arial" pitchFamily="34" charset="0"/>
              <a:ea typeface="+mn-ea"/>
              <a:cs typeface="Arial" pitchFamily="34" charset="0"/>
            </a:rPr>
            <a:t>(hyphen - is automatically enclosed in double quotes)</a:t>
          </a:r>
        </a:p>
        <a:p>
          <a:r>
            <a:rPr lang="en-US" sz="1200" b="1" baseline="0">
              <a:solidFill>
                <a:srgbClr val="000080"/>
              </a:solidFill>
              <a:latin typeface="Arial" pitchFamily="34" charset="0"/>
              <a:ea typeface="+mn-ea"/>
              <a:cs typeface="Arial" pitchFamily="34" charset="0"/>
            </a:rPr>
            <a:t>    -  in the "Text3" box enter the </a:t>
          </a:r>
          <a:r>
            <a:rPr lang="en-US" sz="1200" b="1" baseline="0">
              <a:solidFill>
                <a:schemeClr val="tx1"/>
              </a:solidFill>
              <a:latin typeface="Arial" pitchFamily="34" charset="0"/>
              <a:ea typeface="+mn-ea"/>
              <a:cs typeface="Arial" pitchFamily="34" charset="0"/>
            </a:rPr>
            <a:t>MID</a:t>
          </a:r>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function:</a:t>
          </a:r>
          <a:r>
            <a:rPr lang="en-US" sz="1200" b="1" baseline="0">
              <a:solidFill>
                <a:srgbClr val="800000"/>
              </a:solidFill>
              <a:latin typeface="Arial" pitchFamily="34" charset="0"/>
              <a:ea typeface="+mn-ea"/>
              <a:cs typeface="Arial" pitchFamily="34" charset="0"/>
            </a:rPr>
            <a:t> </a:t>
          </a:r>
          <a:r>
            <a:rPr lang="en-US" sz="1200" b="1" baseline="0">
              <a:solidFill>
                <a:schemeClr val="tx1"/>
              </a:solidFill>
              <a:latin typeface="Arial" pitchFamily="34" charset="0"/>
              <a:ea typeface="+mn-ea"/>
              <a:cs typeface="Arial" pitchFamily="34" charset="0"/>
            </a:rPr>
            <a:t>MID(A38,5,2)</a:t>
          </a:r>
        </a:p>
        <a:p>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  in the "Text4" box enter:</a:t>
          </a:r>
          <a:r>
            <a:rPr lang="en-US" sz="1200" b="1" baseline="0">
              <a:solidFill>
                <a:srgbClr val="800000"/>
              </a:solidFill>
              <a:latin typeface="Arial" pitchFamily="34" charset="0"/>
              <a:ea typeface="+mn-ea"/>
              <a:cs typeface="Arial" pitchFamily="34" charset="0"/>
            </a:rPr>
            <a:t>  </a:t>
          </a:r>
          <a:r>
            <a:rPr lang="en-US" sz="1200" b="1" baseline="0">
              <a:solidFill>
                <a:schemeClr val="tx1"/>
              </a:solidFill>
              <a:latin typeface="Arial" pitchFamily="34" charset="0"/>
              <a:ea typeface="+mn-ea"/>
              <a:cs typeface="Arial" pitchFamily="34" charset="0"/>
            </a:rPr>
            <a:t>-</a:t>
          </a:r>
        </a:p>
        <a:p>
          <a:r>
            <a:rPr lang="en-US" sz="1200" b="1" baseline="0">
              <a:solidFill>
                <a:srgbClr val="000080"/>
              </a:solidFill>
              <a:latin typeface="Arial" pitchFamily="34" charset="0"/>
              <a:ea typeface="+mn-ea"/>
              <a:cs typeface="Arial" pitchFamily="34" charset="0"/>
            </a:rPr>
            <a:t>    -  in the "Text5" box enter the </a:t>
          </a:r>
          <a:r>
            <a:rPr lang="en-US" sz="1200" b="1" baseline="0">
              <a:solidFill>
                <a:schemeClr val="tx1"/>
              </a:solidFill>
              <a:latin typeface="Arial" pitchFamily="34" charset="0"/>
              <a:ea typeface="+mn-ea"/>
              <a:cs typeface="Arial" pitchFamily="34" charset="0"/>
            </a:rPr>
            <a:t>MID</a:t>
          </a:r>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function:</a:t>
          </a:r>
          <a:r>
            <a:rPr lang="en-US" sz="1200" b="1" baseline="0">
              <a:solidFill>
                <a:srgbClr val="800000"/>
              </a:solidFill>
              <a:latin typeface="Arial" pitchFamily="34" charset="0"/>
              <a:ea typeface="+mn-ea"/>
              <a:cs typeface="Arial" pitchFamily="34" charset="0"/>
            </a:rPr>
            <a:t> </a:t>
          </a:r>
          <a:r>
            <a:rPr lang="en-US" sz="1200" b="1" baseline="0">
              <a:solidFill>
                <a:schemeClr val="tx1"/>
              </a:solidFill>
              <a:latin typeface="Arial" pitchFamily="34" charset="0"/>
              <a:ea typeface="+mn-ea"/>
              <a:cs typeface="Arial" pitchFamily="34" charset="0"/>
            </a:rPr>
            <a:t>MID(A38,7,3)</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  in the "Text6" box enter</a:t>
          </a:r>
          <a:r>
            <a:rPr lang="en-US" sz="1200" b="1" baseline="0">
              <a:solidFill>
                <a:srgbClr val="800000"/>
              </a:solidFill>
              <a:latin typeface="Arial" pitchFamily="34" charset="0"/>
              <a:ea typeface="+mn-ea"/>
              <a:cs typeface="Arial" pitchFamily="34" charset="0"/>
            </a:rPr>
            <a:t>:  </a:t>
          </a:r>
          <a:r>
            <a:rPr lang="en-US" sz="1200" b="1" baseline="0">
              <a:solidFill>
                <a:schemeClr val="tx1"/>
              </a:solidFill>
              <a:latin typeface="Arial" pitchFamily="34" charset="0"/>
              <a:ea typeface="+mn-ea"/>
              <a:cs typeface="Arial" pitchFamily="34" charset="0"/>
            </a:rPr>
            <a:t>-</a:t>
          </a:r>
        </a:p>
        <a:p>
          <a:r>
            <a:rPr lang="en-US" sz="1200" b="1" baseline="0">
              <a:solidFill>
                <a:srgbClr val="000080"/>
              </a:solidFill>
              <a:latin typeface="Arial" pitchFamily="34" charset="0"/>
              <a:ea typeface="+mn-ea"/>
              <a:cs typeface="Arial" pitchFamily="34" charset="0"/>
            </a:rPr>
            <a:t>    -  in the "Text7" box enter the </a:t>
          </a:r>
          <a:r>
            <a:rPr lang="en-US" sz="1200" b="1" baseline="0">
              <a:solidFill>
                <a:schemeClr val="tx1"/>
              </a:solidFill>
              <a:latin typeface="Arial" pitchFamily="34" charset="0"/>
              <a:ea typeface="+mn-ea"/>
              <a:cs typeface="Arial" pitchFamily="34" charset="0"/>
            </a:rPr>
            <a:t>RIGHT</a:t>
          </a:r>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function: </a:t>
          </a:r>
          <a:r>
            <a:rPr lang="en-US" sz="1200" b="1" baseline="0">
              <a:solidFill>
                <a:schemeClr val="tx1"/>
              </a:solidFill>
              <a:latin typeface="Arial" pitchFamily="34" charset="0"/>
              <a:ea typeface="+mn-ea"/>
              <a:cs typeface="Arial" pitchFamily="34" charset="0"/>
            </a:rPr>
            <a:t>RIGHT(A38,4)</a:t>
          </a:r>
        </a:p>
        <a:p>
          <a:r>
            <a:rPr lang="en-US" sz="1200" b="1" baseline="0">
              <a:solidFill>
                <a:srgbClr val="800000"/>
              </a:solidFill>
              <a:latin typeface="Arial" pitchFamily="34" charset="0"/>
              <a:ea typeface="+mn-ea"/>
              <a:cs typeface="Arial" pitchFamily="34" charset="0"/>
            </a:rPr>
            <a:t>    </a:t>
          </a:r>
          <a:r>
            <a:rPr lang="en-US" sz="1200" b="1" baseline="0">
              <a:solidFill>
                <a:sysClr val="windowText" lastClr="000000"/>
              </a:solidFill>
              <a:latin typeface="Arial" pitchFamily="34" charset="0"/>
              <a:ea typeface="+mn-ea"/>
              <a:cs typeface="Arial" pitchFamily="34" charset="0"/>
            </a:rPr>
            <a:t>OK</a:t>
          </a:r>
        </a:p>
        <a:p>
          <a:r>
            <a:rPr lang="en-US" sz="1100" b="1" baseline="0">
              <a:solidFill>
                <a:srgbClr val="000080"/>
              </a:solidFill>
              <a:latin typeface="Arial"/>
              <a:ea typeface="+mn-ea"/>
              <a:cs typeface="Arial"/>
            </a:rPr>
            <a:t>▪  </a:t>
          </a:r>
          <a:r>
            <a:rPr lang="en-US" sz="1200" b="1" baseline="0">
              <a:solidFill>
                <a:srgbClr val="000080"/>
              </a:solidFill>
              <a:latin typeface="Arial" pitchFamily="34" charset="0"/>
              <a:ea typeface="+mn-ea"/>
              <a:cs typeface="Arial" pitchFamily="34" charset="0"/>
            </a:rPr>
            <a:t>Select  cell A50 and drag the AutoFill handle down</a:t>
          </a:r>
        </a:p>
        <a:p>
          <a:r>
            <a:rPr lang="en-US" sz="1200" b="1" baseline="0">
              <a:solidFill>
                <a:srgbClr val="000080"/>
              </a:solidFill>
              <a:latin typeface="Arial" pitchFamily="34" charset="0"/>
              <a:ea typeface="+mn-ea"/>
              <a:cs typeface="Arial" pitchFamily="34" charset="0"/>
            </a:rPr>
            <a:t>    to copy to the range A50:A59</a:t>
          </a:r>
        </a:p>
        <a:p>
          <a:endParaRPr lang="en-US" sz="1200" b="1" baseline="0">
            <a:solidFill>
              <a:srgbClr val="800000"/>
            </a:solidFill>
            <a:latin typeface="Arial" pitchFamily="34" charset="0"/>
            <a:ea typeface="+mn-ea"/>
            <a:cs typeface="Arial" pitchFamily="34" charset="0"/>
          </a:endParaRPr>
        </a:p>
        <a:p>
          <a:r>
            <a:rPr lang="en-US" sz="1200" b="1" baseline="0">
              <a:solidFill>
                <a:srgbClr val="800000"/>
              </a:solidFill>
              <a:latin typeface="Arial" pitchFamily="34" charset="0"/>
              <a:ea typeface="+mn-ea"/>
              <a:cs typeface="Arial" pitchFamily="34" charset="0"/>
            </a:rPr>
            <a:t>&amp;</a:t>
          </a:r>
        </a:p>
        <a:p>
          <a:r>
            <a:rPr lang="en-US" sz="1200" b="1" baseline="0">
              <a:solidFill>
                <a:srgbClr val="000080"/>
              </a:solidFill>
              <a:latin typeface="Arial" pitchFamily="34" charset="0"/>
              <a:ea typeface="+mn-ea"/>
              <a:cs typeface="Arial" pitchFamily="34" charset="0"/>
            </a:rPr>
            <a:t>A useful alternative to CONCATENATE is the use of </a:t>
          </a:r>
          <a:r>
            <a:rPr lang="en-US" sz="1200" b="1" baseline="0">
              <a:solidFill>
                <a:srgbClr val="800000"/>
              </a:solidFill>
              <a:latin typeface="Arial" pitchFamily="34" charset="0"/>
              <a:ea typeface="+mn-ea"/>
              <a:cs typeface="Arial" pitchFamily="34" charset="0"/>
            </a:rPr>
            <a:t>&amp; </a:t>
          </a:r>
          <a:r>
            <a:rPr lang="en-US" sz="1200" b="1" baseline="0">
              <a:solidFill>
                <a:srgbClr val="000080"/>
              </a:solidFill>
              <a:latin typeface="Arial" pitchFamily="34" charset="0"/>
              <a:ea typeface="+mn-ea"/>
              <a:cs typeface="Arial" pitchFamily="34" charset="0"/>
            </a:rPr>
            <a:t>in cell A62, </a:t>
          </a:r>
        </a:p>
        <a:p>
          <a:r>
            <a:rPr lang="en-US" sz="1200" b="1" baseline="0">
              <a:solidFill>
                <a:srgbClr val="000080"/>
              </a:solidFill>
              <a:latin typeface="Arial" pitchFamily="34" charset="0"/>
              <a:ea typeface="+mn-ea"/>
              <a:cs typeface="Arial" pitchFamily="34" charset="0"/>
            </a:rPr>
            <a:t>▪  </a:t>
          </a:r>
          <a:r>
            <a:rPr lang="en-US" sz="1200" b="1" baseline="0">
              <a:solidFill>
                <a:srgbClr val="000080"/>
              </a:solidFill>
              <a:latin typeface="Arial"/>
              <a:ea typeface="+mn-ea"/>
              <a:cs typeface="Arial"/>
            </a:rPr>
            <a:t>Enter: </a:t>
          </a:r>
          <a:r>
            <a:rPr lang="en-US" sz="1200" b="1" baseline="0">
              <a:solidFill>
                <a:srgbClr val="800000"/>
              </a:solidFill>
              <a:latin typeface="Arial"/>
              <a:ea typeface="+mn-ea"/>
              <a:cs typeface="Arial"/>
            </a:rPr>
            <a:t> </a:t>
          </a:r>
          <a:r>
            <a:rPr lang="en-US" sz="1200" b="1" baseline="0">
              <a:solidFill>
                <a:srgbClr val="000080"/>
              </a:solidFill>
              <a:latin typeface="Arial"/>
              <a:ea typeface="+mn-ea"/>
              <a:cs typeface="Arial"/>
            </a:rPr>
            <a:t>=  </a:t>
          </a:r>
          <a:r>
            <a:rPr lang="en-US" sz="1000" b="1" baseline="0">
              <a:solidFill>
                <a:srgbClr val="000080"/>
              </a:solidFill>
              <a:latin typeface="Arial"/>
              <a:ea typeface="+mn-ea"/>
              <a:cs typeface="Arial"/>
            </a:rPr>
            <a:t>(the equals sign to denote a formula)</a:t>
          </a:r>
        </a:p>
        <a:p>
          <a:r>
            <a:rPr lang="en-US" sz="1200" b="1" baseline="0">
              <a:solidFill>
                <a:srgbClr val="000080"/>
              </a:solidFill>
              <a:latin typeface="Arial"/>
              <a:ea typeface="+mn-ea"/>
              <a:cs typeface="Arial"/>
            </a:rPr>
            <a:t>▪  Enter the </a:t>
          </a:r>
          <a:r>
            <a:rPr lang="en-US" sz="1200" b="1" baseline="0">
              <a:solidFill>
                <a:sysClr val="windowText" lastClr="000000"/>
              </a:solidFill>
              <a:latin typeface="Arial"/>
              <a:ea typeface="+mn-ea"/>
              <a:cs typeface="Arial"/>
            </a:rPr>
            <a:t>LEFT</a:t>
          </a:r>
          <a:r>
            <a:rPr lang="en-US" sz="1200" b="1" baseline="0">
              <a:solidFill>
                <a:srgbClr val="800000"/>
              </a:solidFill>
              <a:latin typeface="Arial"/>
              <a:ea typeface="+mn-ea"/>
              <a:cs typeface="Arial"/>
            </a:rPr>
            <a:t> </a:t>
          </a:r>
          <a:r>
            <a:rPr lang="en-US" sz="1200" b="1" baseline="0">
              <a:solidFill>
                <a:srgbClr val="000080"/>
              </a:solidFill>
              <a:latin typeface="Arial"/>
              <a:ea typeface="+mn-ea"/>
              <a:cs typeface="Arial"/>
            </a:rPr>
            <a:t>function: </a:t>
          </a:r>
          <a:r>
            <a:rPr lang="en-US" sz="1200" b="1" baseline="0">
              <a:solidFill>
                <a:sysClr val="windowText" lastClr="000000"/>
              </a:solidFill>
              <a:latin typeface="Arial"/>
              <a:ea typeface="+mn-ea"/>
              <a:cs typeface="Arial"/>
            </a:rPr>
            <a:t>LEFT(A38,4)</a:t>
          </a:r>
        </a:p>
        <a:p>
          <a:r>
            <a:rPr lang="en-US" sz="1200" b="1" baseline="0">
              <a:solidFill>
                <a:srgbClr val="000080"/>
              </a:solidFill>
              <a:latin typeface="Arial"/>
              <a:ea typeface="+mn-ea"/>
              <a:cs typeface="Arial"/>
            </a:rPr>
            <a:t>▪  Enter:  </a:t>
          </a:r>
          <a:r>
            <a:rPr lang="en-US" sz="1200" b="1" baseline="0">
              <a:solidFill>
                <a:sysClr val="windowText" lastClr="000000"/>
              </a:solidFill>
              <a:latin typeface="Arial"/>
              <a:ea typeface="+mn-ea"/>
              <a:cs typeface="Arial"/>
            </a:rPr>
            <a:t>&amp;</a:t>
          </a:r>
          <a:r>
            <a:rPr lang="en-US" sz="1200" b="1" baseline="0">
              <a:solidFill>
                <a:srgbClr val="800000"/>
              </a:solidFill>
              <a:latin typeface="Arial"/>
              <a:ea typeface="+mn-ea"/>
              <a:cs typeface="Arial"/>
            </a:rPr>
            <a:t>   </a:t>
          </a:r>
          <a:r>
            <a:rPr lang="en-US" sz="1000" b="1" baseline="0">
              <a:solidFill>
                <a:srgbClr val="000080"/>
              </a:solidFill>
              <a:latin typeface="Arial"/>
              <a:ea typeface="+mn-ea"/>
              <a:cs typeface="Arial"/>
            </a:rPr>
            <a:t>(the ampsand on the 7 key)</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rgbClr val="000080"/>
              </a:solidFill>
              <a:latin typeface="Arial"/>
              <a:ea typeface="+mn-ea"/>
              <a:cs typeface="Arial"/>
            </a:rPr>
            <a:t>▪  Enter the </a:t>
          </a:r>
          <a:r>
            <a:rPr lang="en-US" sz="1200" b="1" baseline="0">
              <a:solidFill>
                <a:sysClr val="windowText" lastClr="000000"/>
              </a:solidFill>
              <a:latin typeface="Arial"/>
              <a:ea typeface="+mn-ea"/>
              <a:cs typeface="Arial"/>
            </a:rPr>
            <a:t>MID</a:t>
          </a:r>
          <a:r>
            <a:rPr lang="en-US" sz="1200" b="1" baseline="0">
              <a:solidFill>
                <a:srgbClr val="800000"/>
              </a:solidFill>
              <a:latin typeface="Arial"/>
              <a:ea typeface="+mn-ea"/>
              <a:cs typeface="Arial"/>
            </a:rPr>
            <a:t> </a:t>
          </a:r>
          <a:r>
            <a:rPr lang="en-US" sz="1200" b="1" baseline="0">
              <a:solidFill>
                <a:srgbClr val="000080"/>
              </a:solidFill>
              <a:latin typeface="Arial"/>
              <a:ea typeface="+mn-ea"/>
              <a:cs typeface="Arial"/>
            </a:rPr>
            <a:t>function: </a:t>
          </a:r>
          <a:r>
            <a:rPr lang="en-US" sz="1200" b="1" baseline="0">
              <a:solidFill>
                <a:sysClr val="windowText" lastClr="000000"/>
              </a:solidFill>
              <a:latin typeface="Arial"/>
              <a:ea typeface="+mn-ea"/>
              <a:cs typeface="Arial"/>
            </a:rPr>
            <a:t>MID(A38,5,2)</a:t>
          </a:r>
        </a:p>
        <a:p>
          <a:r>
            <a:rPr lang="en-US" sz="1200" b="1" baseline="0">
              <a:solidFill>
                <a:srgbClr val="000080"/>
              </a:solidFill>
              <a:latin typeface="Arial"/>
              <a:ea typeface="+mn-ea"/>
              <a:cs typeface="Arial"/>
            </a:rPr>
            <a:t>▪  Enter:  </a:t>
          </a:r>
          <a:r>
            <a:rPr lang="en-US" sz="1200" b="1" baseline="0">
              <a:solidFill>
                <a:sysClr val="windowText" lastClr="000000"/>
              </a:solidFill>
              <a:latin typeface="Arial"/>
              <a:ea typeface="+mn-ea"/>
              <a:cs typeface="Arial"/>
            </a:rPr>
            <a:t>&amp;</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rgbClr val="000080"/>
              </a:solidFill>
              <a:latin typeface="Arial"/>
              <a:ea typeface="+mn-ea"/>
              <a:cs typeface="Arial"/>
            </a:rPr>
            <a:t>▪  Enter the </a:t>
          </a:r>
          <a:r>
            <a:rPr lang="en-US" sz="1200" b="1" baseline="0">
              <a:solidFill>
                <a:sysClr val="windowText" lastClr="000000"/>
              </a:solidFill>
              <a:latin typeface="Arial"/>
              <a:ea typeface="+mn-ea"/>
              <a:cs typeface="Arial"/>
            </a:rPr>
            <a:t>MID</a:t>
          </a:r>
          <a:r>
            <a:rPr lang="en-US" sz="1200" b="1" baseline="0">
              <a:solidFill>
                <a:srgbClr val="800000"/>
              </a:solidFill>
              <a:latin typeface="Arial"/>
              <a:ea typeface="+mn-ea"/>
              <a:cs typeface="Arial"/>
            </a:rPr>
            <a:t> </a:t>
          </a:r>
          <a:r>
            <a:rPr lang="en-US" sz="1200" b="1" baseline="0">
              <a:solidFill>
                <a:srgbClr val="000080"/>
              </a:solidFill>
              <a:latin typeface="Arial"/>
              <a:ea typeface="+mn-ea"/>
              <a:cs typeface="Arial"/>
            </a:rPr>
            <a:t>function:</a:t>
          </a:r>
          <a:r>
            <a:rPr lang="en-US" sz="1200" b="1" baseline="0">
              <a:solidFill>
                <a:srgbClr val="800000"/>
              </a:solidFill>
              <a:latin typeface="Arial"/>
              <a:ea typeface="+mn-ea"/>
              <a:cs typeface="Arial"/>
            </a:rPr>
            <a:t> </a:t>
          </a:r>
          <a:r>
            <a:rPr lang="en-US" sz="1200" b="1" baseline="0">
              <a:solidFill>
                <a:sysClr val="windowText" lastClr="000000"/>
              </a:solidFill>
              <a:latin typeface="Arial"/>
              <a:ea typeface="+mn-ea"/>
              <a:cs typeface="Arial"/>
            </a:rPr>
            <a:t>MID(A38,7,3)</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rgbClr val="000080"/>
              </a:solidFill>
              <a:latin typeface="Arial"/>
              <a:ea typeface="+mn-ea"/>
              <a:cs typeface="Arial"/>
            </a:rPr>
            <a:t>▪  Enter:  </a:t>
          </a:r>
          <a:r>
            <a:rPr lang="en-US" sz="1200" b="1" baseline="0">
              <a:solidFill>
                <a:sysClr val="windowText" lastClr="000000"/>
              </a:solidFill>
              <a:latin typeface="Arial"/>
              <a:ea typeface="+mn-ea"/>
              <a:cs typeface="Arial"/>
            </a:rPr>
            <a:t>&amp;</a:t>
          </a:r>
        </a:p>
        <a:p>
          <a:pPr marL="0" marR="0" indent="0" defTabSz="914400" eaLnBrk="1" fontAlgn="auto" latinLnBrk="0" hangingPunct="1">
            <a:lnSpc>
              <a:spcPct val="100000"/>
            </a:lnSpc>
            <a:spcBef>
              <a:spcPts val="0"/>
            </a:spcBef>
            <a:spcAft>
              <a:spcPts val="0"/>
            </a:spcAft>
            <a:buClrTx/>
            <a:buSzTx/>
            <a:buFontTx/>
            <a:buNone/>
            <a:tabLst/>
            <a:defRPr/>
          </a:pPr>
          <a:r>
            <a:rPr lang="en-US" sz="1200" b="1" baseline="0">
              <a:solidFill>
                <a:srgbClr val="000080"/>
              </a:solidFill>
              <a:latin typeface="Arial"/>
              <a:ea typeface="+mn-ea"/>
              <a:cs typeface="Arial"/>
            </a:rPr>
            <a:t>▪  Enter the </a:t>
          </a:r>
          <a:r>
            <a:rPr lang="en-US" sz="1200" b="1" baseline="0">
              <a:solidFill>
                <a:sysClr val="windowText" lastClr="000000"/>
              </a:solidFill>
              <a:latin typeface="Arial"/>
              <a:ea typeface="+mn-ea"/>
              <a:cs typeface="Arial"/>
            </a:rPr>
            <a:t>RIGHT</a:t>
          </a:r>
          <a:r>
            <a:rPr lang="en-US" sz="1200" b="1" baseline="0">
              <a:solidFill>
                <a:srgbClr val="800000"/>
              </a:solidFill>
              <a:latin typeface="Arial"/>
              <a:ea typeface="+mn-ea"/>
              <a:cs typeface="Arial"/>
            </a:rPr>
            <a:t> </a:t>
          </a:r>
          <a:r>
            <a:rPr lang="en-US" sz="1200" b="1" baseline="0">
              <a:solidFill>
                <a:srgbClr val="000080"/>
              </a:solidFill>
              <a:latin typeface="Arial"/>
              <a:ea typeface="+mn-ea"/>
              <a:cs typeface="Arial"/>
            </a:rPr>
            <a:t>function: </a:t>
          </a:r>
          <a:r>
            <a:rPr lang="en-US" sz="1200" b="1" baseline="0">
              <a:solidFill>
                <a:sysClr val="windowText" lastClr="000000"/>
              </a:solidFill>
              <a:latin typeface="Arial"/>
              <a:ea typeface="+mn-ea"/>
              <a:cs typeface="Arial"/>
            </a:rPr>
            <a:t>RIGHT(A38,4)</a:t>
          </a:r>
        </a:p>
        <a:p>
          <a:r>
            <a:rPr lang="en-US" sz="1200" b="1" baseline="0">
              <a:solidFill>
                <a:sysClr val="windowText" lastClr="000000"/>
              </a:solidFill>
              <a:latin typeface="Arial" pitchFamily="34" charset="0"/>
              <a:ea typeface="+mn-ea"/>
              <a:cs typeface="Arial" pitchFamily="34" charset="0"/>
            </a:rPr>
            <a:t>    OK</a:t>
          </a:r>
        </a:p>
        <a:p>
          <a:r>
            <a:rPr lang="en-US" sz="1200" b="1" baseline="0">
              <a:solidFill>
                <a:srgbClr val="000080"/>
              </a:solidFill>
              <a:latin typeface="Arial" pitchFamily="34" charset="0"/>
              <a:ea typeface="+mn-ea"/>
              <a:cs typeface="Arial" pitchFamily="34" charset="0"/>
            </a:rPr>
            <a:t>▪  Select  cell A62 and drag the AutoFill handle down</a:t>
          </a:r>
        </a:p>
        <a:p>
          <a:r>
            <a:rPr lang="en-US" sz="1200" b="1" baseline="0">
              <a:solidFill>
                <a:srgbClr val="000080"/>
              </a:solidFill>
              <a:latin typeface="Arial" pitchFamily="34" charset="0"/>
              <a:ea typeface="+mn-ea"/>
              <a:cs typeface="Arial" pitchFamily="34" charset="0"/>
            </a:rPr>
            <a:t>    to copy to the range A62:A71</a:t>
          </a:r>
        </a:p>
        <a:p>
          <a:endParaRPr lang="en-US" sz="1200" b="1" baseline="0">
            <a:solidFill>
              <a:srgbClr val="800000"/>
            </a:solidFill>
            <a:latin typeface="Arial" pitchFamily="34" charset="0"/>
            <a:ea typeface="+mn-ea"/>
            <a:cs typeface="Arial" pitchFamily="34" charset="0"/>
          </a:endParaRPr>
        </a:p>
        <a:p>
          <a:pPr marL="0" indent="0"/>
          <a:r>
            <a:rPr lang="en-US" sz="1200" b="1" baseline="0">
              <a:solidFill>
                <a:srgbClr val="800000"/>
              </a:solidFill>
              <a:latin typeface="Arial" pitchFamily="34" charset="0"/>
              <a:ea typeface="+mn-ea"/>
              <a:cs typeface="Arial" pitchFamily="34" charset="0"/>
            </a:rPr>
            <a:t> </a:t>
          </a:r>
          <a:endParaRPr lang="en-US" sz="1200" b="1">
            <a:solidFill>
              <a:srgbClr val="800000"/>
            </a:solidFill>
            <a:latin typeface="Arial" pitchFamily="34" charset="0"/>
            <a:ea typeface="+mn-ea"/>
            <a:cs typeface="Arial" pitchFamily="34" charset="0"/>
          </a:endParaRPr>
        </a:p>
      </xdr:txBody>
    </xdr:sp>
    <xdr:clientData/>
  </xdr:oneCellAnchor>
  <xdr:oneCellAnchor>
    <xdr:from>
      <xdr:col>4</xdr:col>
      <xdr:colOff>257175</xdr:colOff>
      <xdr:row>75</xdr:row>
      <xdr:rowOff>0</xdr:rowOff>
    </xdr:from>
    <xdr:ext cx="5477525" cy="3590925"/>
    <xdr:sp macro="" textlink="">
      <xdr:nvSpPr>
        <xdr:cNvPr id="5" name="TextBox 4"/>
        <xdr:cNvSpPr txBox="1"/>
      </xdr:nvSpPr>
      <xdr:spPr>
        <a:xfrm>
          <a:off x="4267200" y="12144375"/>
          <a:ext cx="5477525" cy="3590925"/>
        </a:xfrm>
        <a:prstGeom prst="rect">
          <a:avLst/>
        </a:prstGeom>
        <a:solidFill>
          <a:srgbClr val="FFFF99"/>
        </a:solidFill>
        <a:ln w="28575">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400" b="1">
              <a:solidFill>
                <a:srgbClr val="800000"/>
              </a:solidFill>
              <a:latin typeface="Arial" pitchFamily="34" charset="0"/>
              <a:ea typeface="+mn-ea"/>
              <a:cs typeface="Arial" pitchFamily="34" charset="0"/>
            </a:rPr>
            <a:t>LENFunction</a:t>
          </a:r>
        </a:p>
        <a:p>
          <a:endParaRPr lang="en-US" sz="1200" b="1">
            <a:solidFill>
              <a:srgbClr val="800000"/>
            </a:solidFill>
            <a:latin typeface="Arial" pitchFamily="34" charset="0"/>
            <a:ea typeface="+mn-ea"/>
            <a:cs typeface="Arial" pitchFamily="34" charset="0"/>
          </a:endParaRPr>
        </a:p>
        <a:p>
          <a:r>
            <a:rPr lang="en-US" sz="1200" b="1">
              <a:solidFill>
                <a:srgbClr val="000080"/>
              </a:solidFill>
              <a:latin typeface="Arial" pitchFamily="34" charset="0"/>
              <a:ea typeface="+mn-ea"/>
              <a:cs typeface="Arial" pitchFamily="34" charset="0"/>
            </a:rPr>
            <a:t>The LEN function counts the number of characters in a string of characters.  Since an NSN must be 13 characters long, suppose you want to count the number of characters in each of the NSNs in A77:A102. Those not 13 characters long are not NSNs.  Row 93 is blank.  Row 94 is not blank, it contains a blank space (Space bar).</a:t>
          </a:r>
        </a:p>
        <a:p>
          <a:endParaRPr lang="en-US" sz="1200" b="1">
            <a:solidFill>
              <a:srgbClr val="800000"/>
            </a:solidFill>
            <a:latin typeface="Arial" pitchFamily="34" charset="0"/>
            <a:ea typeface="+mn-ea"/>
            <a:cs typeface="Arial" pitchFamily="34" charset="0"/>
          </a:endParaRPr>
        </a:p>
        <a:p>
          <a:pPr marL="0" indent="0"/>
          <a:r>
            <a:rPr lang="en-US" sz="1200" b="1">
              <a:solidFill>
                <a:srgbClr val="800000"/>
              </a:solidFill>
              <a:latin typeface="Arial" pitchFamily="34" charset="0"/>
              <a:ea typeface="+mn-ea"/>
              <a:cs typeface="Arial" pitchFamily="34" charset="0"/>
            </a:rPr>
            <a:t>LEN</a:t>
          </a:r>
        </a:p>
        <a:p>
          <a:pPr marL="0" indent="0"/>
          <a:r>
            <a:rPr lang="en-US" sz="1200" b="1" baseline="0">
              <a:solidFill>
                <a:srgbClr val="000080"/>
              </a:solidFill>
              <a:latin typeface="Arial" pitchFamily="34" charset="0"/>
              <a:ea typeface="+mn-ea"/>
              <a:cs typeface="Arial" pitchFamily="34" charset="0"/>
            </a:rPr>
            <a:t>▪  In cell B77, use the LEN text function:</a:t>
          </a:r>
        </a:p>
        <a:p>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  click the </a:t>
          </a:r>
          <a:r>
            <a:rPr lang="en-US" sz="1200" b="1" i="1" baseline="0">
              <a:solidFill>
                <a:srgbClr val="000080"/>
              </a:solidFill>
              <a:latin typeface="Times New Roman" pitchFamily="18" charset="0"/>
              <a:ea typeface="+mn-ea"/>
              <a:cs typeface="Times New Roman" pitchFamily="18" charset="0"/>
            </a:rPr>
            <a:t>fx</a:t>
          </a:r>
          <a:r>
            <a:rPr lang="en-US" sz="1200" b="1" baseline="0">
              <a:solidFill>
                <a:srgbClr val="000080"/>
              </a:solidFill>
              <a:latin typeface="Arial" pitchFamily="34" charset="0"/>
              <a:ea typeface="+mn-ea"/>
              <a:cs typeface="Arial" pitchFamily="34" charset="0"/>
            </a:rPr>
            <a:t>, Insert function button</a:t>
          </a:r>
        </a:p>
        <a:p>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  from the Text functions, select </a:t>
          </a:r>
          <a:r>
            <a:rPr lang="en-US" sz="1200" b="1" baseline="0">
              <a:solidFill>
                <a:schemeClr val="tx1"/>
              </a:solidFill>
              <a:latin typeface="Arial" pitchFamily="34" charset="0"/>
              <a:ea typeface="+mn-ea"/>
              <a:cs typeface="Arial" pitchFamily="34" charset="0"/>
            </a:rPr>
            <a:t>LEN</a:t>
          </a:r>
        </a:p>
        <a:p>
          <a:r>
            <a:rPr lang="en-US" sz="1200" b="1" baseline="0">
              <a:solidFill>
                <a:srgbClr val="80000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  in the "Text" box select cell </a:t>
          </a:r>
          <a:r>
            <a:rPr lang="en-US" sz="1200" b="1" baseline="0">
              <a:solidFill>
                <a:sysClr val="windowText" lastClr="000000"/>
              </a:solidFill>
              <a:latin typeface="Arial" pitchFamily="34" charset="0"/>
              <a:ea typeface="+mn-ea"/>
              <a:cs typeface="Arial" pitchFamily="34" charset="0"/>
            </a:rPr>
            <a:t>A77</a:t>
          </a:r>
        </a:p>
        <a:p>
          <a:r>
            <a:rPr lang="en-US" sz="1200" b="1" baseline="0">
              <a:solidFill>
                <a:srgbClr val="800000"/>
              </a:solidFill>
              <a:latin typeface="Arial" pitchFamily="34" charset="0"/>
              <a:ea typeface="+mn-ea"/>
              <a:cs typeface="Arial" pitchFamily="34" charset="0"/>
            </a:rPr>
            <a:t>    </a:t>
          </a:r>
          <a:r>
            <a:rPr lang="en-US" sz="1200" b="1" baseline="0">
              <a:solidFill>
                <a:sysClr val="windowText" lastClr="000000"/>
              </a:solidFill>
              <a:latin typeface="Arial" pitchFamily="34" charset="0"/>
              <a:ea typeface="+mn-ea"/>
              <a:cs typeface="Arial" pitchFamily="34" charset="0"/>
            </a:rPr>
            <a:t>OK</a:t>
          </a:r>
        </a:p>
        <a:p>
          <a:r>
            <a:rPr lang="en-US" sz="1100" b="1" baseline="0">
              <a:solidFill>
                <a:srgbClr val="000080"/>
              </a:solidFill>
              <a:latin typeface="Arial"/>
              <a:ea typeface="+mn-ea"/>
              <a:cs typeface="Arial"/>
            </a:rPr>
            <a:t>▪  </a:t>
          </a:r>
          <a:r>
            <a:rPr lang="en-US" sz="1200" b="1" baseline="0">
              <a:solidFill>
                <a:srgbClr val="000080"/>
              </a:solidFill>
              <a:latin typeface="Arial" pitchFamily="34" charset="0"/>
              <a:ea typeface="+mn-ea"/>
              <a:cs typeface="Arial" pitchFamily="34" charset="0"/>
            </a:rPr>
            <a:t>Select  cell B77 and drag the AutoFill handle down</a:t>
          </a:r>
        </a:p>
        <a:p>
          <a:r>
            <a:rPr lang="en-US" sz="1200" b="1" baseline="0">
              <a:solidFill>
                <a:srgbClr val="000080"/>
              </a:solidFill>
              <a:latin typeface="Arial" pitchFamily="34" charset="0"/>
              <a:ea typeface="+mn-ea"/>
              <a:cs typeface="Arial" pitchFamily="34" charset="0"/>
            </a:rPr>
            <a:t>    to copy to the range B77:B102</a:t>
          </a:r>
        </a:p>
        <a:p>
          <a:endParaRPr lang="en-US" sz="1200" b="1" baseline="0">
            <a:solidFill>
              <a:srgbClr val="80000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Note:  The length for A94 is "1".  A94 is not blank, it contains one blank character produced by pressing the space bar.</a:t>
          </a:r>
        </a:p>
      </xdr:txBody>
    </xdr:sp>
    <xdr:clientData/>
  </xdr:oneCellAnchor>
  <xdr:twoCellAnchor>
    <xdr:from>
      <xdr:col>1</xdr:col>
      <xdr:colOff>266700</xdr:colOff>
      <xdr:row>66</xdr:row>
      <xdr:rowOff>28575</xdr:rowOff>
    </xdr:from>
    <xdr:to>
      <xdr:col>3</xdr:col>
      <xdr:colOff>561975</xdr:colOff>
      <xdr:row>74</xdr:row>
      <xdr:rowOff>0</xdr:rowOff>
    </xdr:to>
    <xdr:sp macro="" textlink="">
      <xdr:nvSpPr>
        <xdr:cNvPr id="6" name="Down Arrow 5"/>
        <xdr:cNvSpPr/>
      </xdr:nvSpPr>
      <xdr:spPr>
        <a:xfrm>
          <a:off x="1724025" y="10715625"/>
          <a:ext cx="1962150" cy="1266825"/>
        </a:xfrm>
        <a:prstGeom prst="downArrow">
          <a:avLst/>
        </a:prstGeom>
        <a:solidFill>
          <a:srgbClr val="800000"/>
        </a:solidFill>
        <a:ln>
          <a:solidFill>
            <a:srgbClr val="FF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 rtlCol="0" anchor="ctr"/>
        <a:lstStyle/>
        <a:p>
          <a:pPr algn="ctr"/>
          <a:r>
            <a:rPr lang="en-US" sz="1200" b="1">
              <a:solidFill>
                <a:srgbClr val="FFCC00"/>
              </a:solidFill>
              <a:latin typeface="Arial" pitchFamily="34" charset="0"/>
              <a:cs typeface="Arial" pitchFamily="34" charset="0"/>
            </a:rPr>
            <a:t>MORE</a:t>
          </a:r>
        </a:p>
      </xdr:txBody>
    </xdr:sp>
    <xdr:clientData/>
  </xdr:twoCellAnchor>
  <xdr:twoCellAnchor>
    <xdr:from>
      <xdr:col>1</xdr:col>
      <xdr:colOff>619125</xdr:colOff>
      <xdr:row>92</xdr:row>
      <xdr:rowOff>104775</xdr:rowOff>
    </xdr:from>
    <xdr:to>
      <xdr:col>4</xdr:col>
      <xdr:colOff>28575</xdr:colOff>
      <xdr:row>100</xdr:row>
      <xdr:rowOff>76200</xdr:rowOff>
    </xdr:to>
    <xdr:sp macro="" textlink="">
      <xdr:nvSpPr>
        <xdr:cNvPr id="7" name="Down Arrow 6"/>
        <xdr:cNvSpPr/>
      </xdr:nvSpPr>
      <xdr:spPr>
        <a:xfrm>
          <a:off x="2076450" y="15001875"/>
          <a:ext cx="1962150" cy="1266825"/>
        </a:xfrm>
        <a:prstGeom prst="downArrow">
          <a:avLst/>
        </a:prstGeom>
        <a:solidFill>
          <a:srgbClr val="800000"/>
        </a:solidFill>
        <a:ln>
          <a:solidFill>
            <a:srgbClr val="FF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 rtlCol="0" anchor="ctr"/>
        <a:lstStyle/>
        <a:p>
          <a:pPr algn="ctr"/>
          <a:r>
            <a:rPr lang="en-US" sz="1200" b="1">
              <a:solidFill>
                <a:srgbClr val="FFCC00"/>
              </a:solidFill>
              <a:latin typeface="Arial" pitchFamily="34" charset="0"/>
              <a:cs typeface="Arial" pitchFamily="34" charset="0"/>
            </a:rPr>
            <a:t>MORE</a:t>
          </a:r>
        </a:p>
      </xdr:txBody>
    </xdr:sp>
    <xdr:clientData/>
  </xdr:twoCellAnchor>
  <xdr:oneCellAnchor>
    <xdr:from>
      <xdr:col>0</xdr:col>
      <xdr:colOff>123825</xdr:colOff>
      <xdr:row>103</xdr:row>
      <xdr:rowOff>9525</xdr:rowOff>
    </xdr:from>
    <xdr:ext cx="9105900" cy="2990849"/>
    <xdr:sp macro="" textlink="">
      <xdr:nvSpPr>
        <xdr:cNvPr id="8" name="TextBox 7"/>
        <xdr:cNvSpPr txBox="1"/>
      </xdr:nvSpPr>
      <xdr:spPr>
        <a:xfrm>
          <a:off x="123825" y="16687800"/>
          <a:ext cx="9105900" cy="2990849"/>
        </a:xfrm>
        <a:prstGeom prst="rect">
          <a:avLst/>
        </a:prstGeom>
        <a:solidFill>
          <a:srgbClr val="FFFF99"/>
        </a:solidFill>
        <a:ln w="28575">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tr-TR" sz="1400" b="1">
              <a:solidFill>
                <a:srgbClr val="800000"/>
              </a:solidFill>
              <a:latin typeface="Arial" pitchFamily="34" charset="0"/>
              <a:ea typeface="+mn-ea"/>
              <a:cs typeface="Arial" pitchFamily="34" charset="0"/>
            </a:rPr>
            <a:t>Task</a:t>
          </a:r>
          <a:endParaRPr lang="tr-TR" sz="1400" b="1" baseline="0">
            <a:solidFill>
              <a:srgbClr val="800000"/>
            </a:solidFill>
            <a:latin typeface="Arial" pitchFamily="34" charset="0"/>
            <a:ea typeface="+mn-ea"/>
            <a:cs typeface="Arial" pitchFamily="34" charset="0"/>
          </a:endParaRPr>
        </a:p>
        <a:p>
          <a:pPr algn="ctr"/>
          <a:endParaRPr lang="en-US" sz="1200" b="1">
            <a:solidFill>
              <a:srgbClr val="8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000080"/>
              </a:solidFill>
              <a:latin typeface="Arial" pitchFamily="34" charset="0"/>
              <a:ea typeface="+mn-ea"/>
              <a:cs typeface="Arial" pitchFamily="34" charset="0"/>
            </a:rPr>
            <a:t>Each month a worker downloads</a:t>
          </a:r>
          <a:r>
            <a:rPr lang="en-US" sz="1200" b="1" baseline="0">
              <a:solidFill>
                <a:srgbClr val="000080"/>
              </a:solidFill>
              <a:latin typeface="Arial" pitchFamily="34" charset="0"/>
              <a:ea typeface="+mn-ea"/>
              <a:cs typeface="Arial" pitchFamily="34" charset="0"/>
            </a:rPr>
            <a:t> a listing of material requests.  He needs to analyze those requests to determine if there is a problem, and if so, what is the problem.  One of the columns contains the NSN for the item.  Unfortunately, not all are actually NSNs; some are part numbers or something a contractor entered to complete the required form</a:t>
          </a:r>
          <a:r>
            <a:rPr lang="tr-TR" sz="1200" b="1" baseline="0">
              <a:solidFill>
                <a:srgbClr val="000080"/>
              </a:solidFill>
              <a:latin typeface="Arial" pitchFamily="34" charset="0"/>
              <a:ea typeface="+mn-ea"/>
              <a:cs typeface="Arial" pitchFamily="34" charset="0"/>
            </a:rPr>
            <a:t>. </a:t>
          </a:r>
          <a:r>
            <a:rPr lang="en-US" sz="1200" b="1" baseline="0">
              <a:solidFill>
                <a:srgbClr val="000080"/>
              </a:solidFill>
              <a:latin typeface="Arial" pitchFamily="34" charset="0"/>
              <a:ea typeface="+mn-ea"/>
              <a:cs typeface="Arial" pitchFamily="34" charset="0"/>
            </a:rPr>
            <a:t>The worker has identified </a:t>
          </a:r>
          <a:r>
            <a:rPr lang="tr-TR" sz="1200" b="1" baseline="0">
              <a:solidFill>
                <a:srgbClr val="000080"/>
              </a:solidFill>
              <a:latin typeface="Arial" pitchFamily="34" charset="0"/>
              <a:ea typeface="+mn-ea"/>
              <a:cs typeface="Arial" pitchFamily="34" charset="0"/>
            </a:rPr>
            <a:t>three </a:t>
          </a:r>
          <a:r>
            <a:rPr lang="en-US" sz="1200" b="1" baseline="0">
              <a:solidFill>
                <a:srgbClr val="000080"/>
              </a:solidFill>
              <a:latin typeface="Arial" pitchFamily="34" charset="0"/>
              <a:ea typeface="+mn-ea"/>
              <a:cs typeface="Arial" pitchFamily="34" charset="0"/>
            </a:rPr>
            <a:t>indicators for non-NSNs:</a:t>
          </a:r>
        </a:p>
        <a:p>
          <a:r>
            <a:rPr lang="en-US" sz="1200" b="1" baseline="0">
              <a:solidFill>
                <a:srgbClr val="000080"/>
              </a:solidFill>
              <a:latin typeface="Arial" pitchFamily="34" charset="0"/>
              <a:ea typeface="+mn-ea"/>
              <a:cs typeface="Arial" pitchFamily="34" charset="0"/>
            </a:rPr>
            <a:t>     </a:t>
          </a:r>
          <a:r>
            <a:rPr lang="en-US" sz="1200" b="1" baseline="0">
              <a:solidFill>
                <a:srgbClr val="000080"/>
              </a:solidFill>
              <a:latin typeface="Arial"/>
              <a:ea typeface="+mn-ea"/>
              <a:cs typeface="Arial"/>
            </a:rPr>
            <a:t>▪  Entry does not contain 13 characters.  An NSN must have exactly 13.</a:t>
          </a:r>
        </a:p>
        <a:p>
          <a:r>
            <a:rPr lang="en-US" sz="1200" b="1" baseline="0">
              <a:solidFill>
                <a:srgbClr val="000080"/>
              </a:solidFill>
              <a:latin typeface="Arial"/>
              <a:ea typeface="+mn-ea"/>
              <a:cs typeface="Arial"/>
            </a:rPr>
            <a:t>     ▪  Entry is blank or contains a blank character.</a:t>
          </a:r>
        </a:p>
        <a:p>
          <a:r>
            <a:rPr lang="en-US" sz="1200" b="1" baseline="0">
              <a:solidFill>
                <a:srgbClr val="000080"/>
              </a:solidFill>
              <a:latin typeface="Arial"/>
              <a:ea typeface="+mn-ea"/>
              <a:cs typeface="Arial"/>
            </a:rPr>
            <a:t>     ▪</a:t>
          </a:r>
          <a:r>
            <a:rPr lang="en-US" sz="1200" b="1" baseline="0">
              <a:solidFill>
                <a:srgbClr val="000080"/>
              </a:solidFill>
              <a:latin typeface="Arial" pitchFamily="34" charset="0"/>
              <a:ea typeface="+mn-ea"/>
              <a:cs typeface="Arial" pitchFamily="34" charset="0"/>
            </a:rPr>
            <a:t>  Entry contains text.  An NSN cannot contain text.</a:t>
          </a:r>
        </a:p>
        <a:p>
          <a:endParaRPr lang="en-US" sz="1200" b="1" baseline="0">
            <a:solidFill>
              <a:srgbClr val="000080"/>
            </a:solidFill>
            <a:latin typeface="Arial"/>
            <a:ea typeface="+mn-ea"/>
            <a:cs typeface="Arial"/>
          </a:endParaRPr>
        </a:p>
        <a:p>
          <a:r>
            <a:rPr lang="en-US" sz="1200" b="1">
              <a:solidFill>
                <a:srgbClr val="000080"/>
              </a:solidFill>
              <a:latin typeface="Arial" pitchFamily="34" charset="0"/>
              <a:ea typeface="+mn-ea"/>
              <a:cs typeface="Arial" pitchFamily="34" charset="0"/>
            </a:rPr>
            <a:t>26 supposed NSNs are listed in A123:A148 below.</a:t>
          </a:r>
          <a:r>
            <a:rPr lang="en-US" sz="1200" b="1" baseline="0">
              <a:solidFill>
                <a:srgbClr val="000080"/>
              </a:solidFill>
              <a:latin typeface="Arial" pitchFamily="34" charset="0"/>
              <a:ea typeface="+mn-ea"/>
              <a:cs typeface="Arial" pitchFamily="34" charset="0"/>
            </a:rPr>
            <a:t> The worker wants to use this spreadsheet to identify the ones that are not NSNs and the reason they are not in columns "B" thru "</a:t>
          </a:r>
          <a:r>
            <a:rPr lang="tr-TR" sz="1200" b="1" baseline="0">
              <a:solidFill>
                <a:srgbClr val="000080"/>
              </a:solidFill>
              <a:latin typeface="Arial" pitchFamily="34" charset="0"/>
              <a:ea typeface="+mn-ea"/>
              <a:cs typeface="Arial" pitchFamily="34" charset="0"/>
            </a:rPr>
            <a:t>D</a:t>
          </a:r>
          <a:r>
            <a:rPr lang="en-US" sz="1200" b="1" baseline="0">
              <a:solidFill>
                <a:srgbClr val="000080"/>
              </a:solidFill>
              <a:latin typeface="Arial" pitchFamily="34" charset="0"/>
              <a:ea typeface="+mn-ea"/>
              <a:cs typeface="Arial" pitchFamily="34" charset="0"/>
            </a:rPr>
            <a:t>", and </a:t>
          </a:r>
          <a:r>
            <a:rPr lang="tr-TR" sz="1200" b="1" baseline="0">
              <a:solidFill>
                <a:srgbClr val="000080"/>
              </a:solidFill>
              <a:latin typeface="Arial" pitchFamily="34" charset="0"/>
              <a:ea typeface="+mn-ea"/>
              <a:cs typeface="Arial" pitchFamily="34" charset="0"/>
            </a:rPr>
            <a:t>final result</a:t>
          </a:r>
          <a:r>
            <a:rPr lang="en-US" sz="1200" b="1" baseline="0">
              <a:solidFill>
                <a:srgbClr val="000080"/>
              </a:solidFill>
              <a:latin typeface="Arial" pitchFamily="34" charset="0"/>
              <a:ea typeface="+mn-ea"/>
              <a:cs typeface="Arial" pitchFamily="34" charset="0"/>
            </a:rPr>
            <a:t> in column "</a:t>
          </a:r>
          <a:r>
            <a:rPr lang="tr-TR" sz="1200" b="1" baseline="0">
              <a:solidFill>
                <a:srgbClr val="000080"/>
              </a:solidFill>
              <a:latin typeface="Arial" pitchFamily="34" charset="0"/>
              <a:ea typeface="+mn-ea"/>
              <a:cs typeface="Arial" pitchFamily="34" charset="0"/>
            </a:rPr>
            <a:t>E". </a:t>
          </a:r>
        </a:p>
        <a:p>
          <a:endParaRPr lang="tr-TR" sz="1200" b="1" baseline="0">
            <a:solidFill>
              <a:srgbClr val="000080"/>
            </a:solidFill>
            <a:latin typeface="Arial" pitchFamily="34" charset="0"/>
            <a:ea typeface="+mn-ea"/>
            <a:cs typeface="Arial" pitchFamily="34" charset="0"/>
          </a:endParaRPr>
        </a:p>
        <a:p>
          <a:r>
            <a:rPr lang="tr-TR" sz="1200" b="1" baseline="0">
              <a:solidFill>
                <a:srgbClr val="000080"/>
              </a:solidFill>
              <a:latin typeface="Arial" pitchFamily="34" charset="0"/>
              <a:ea typeface="+mn-ea"/>
              <a:cs typeface="Arial" pitchFamily="34" charset="0"/>
            </a:rPr>
            <a:t>Column F should have the corrected NSN: If an NSN has less than 13 digits, put 0's in the beginning to make them 13 characters long. If the NSN contains text or blank, do nothing.</a:t>
          </a:r>
          <a:endParaRPr lang="en-US" sz="1200" b="1">
            <a:solidFill>
              <a:srgbClr val="000080"/>
            </a:solidFill>
            <a:latin typeface="Arial" pitchFamily="34" charset="0"/>
            <a:ea typeface="+mn-ea"/>
            <a:cs typeface="Arial" pitchFamily="34" charset="0"/>
          </a:endParaRPr>
        </a:p>
        <a:p>
          <a:endParaRPr lang="en-US" sz="1200" b="1">
            <a:solidFill>
              <a:srgbClr val="800000"/>
            </a:solidFill>
            <a:latin typeface="Arial" pitchFamily="34" charset="0"/>
            <a:ea typeface="+mn-ea"/>
            <a:cs typeface="Arial" pitchFamily="34" charset="0"/>
          </a:endParaRPr>
        </a:p>
      </xdr:txBody>
    </xdr:sp>
    <xdr:clientData/>
  </xdr:oneCellAnchor>
  <xdr:oneCellAnchor>
    <xdr:from>
      <xdr:col>7</xdr:col>
      <xdr:colOff>581025</xdr:colOff>
      <xdr:row>122</xdr:row>
      <xdr:rowOff>0</xdr:rowOff>
    </xdr:from>
    <xdr:ext cx="5477525" cy="5429250"/>
    <xdr:sp macro="" textlink="">
      <xdr:nvSpPr>
        <xdr:cNvPr id="9" name="TextBox 8"/>
        <xdr:cNvSpPr txBox="1"/>
      </xdr:nvSpPr>
      <xdr:spPr>
        <a:xfrm>
          <a:off x="7419975" y="19754850"/>
          <a:ext cx="5477525" cy="5429250"/>
        </a:xfrm>
        <a:prstGeom prst="rect">
          <a:avLst/>
        </a:prstGeom>
        <a:solidFill>
          <a:srgbClr val="FFFF99"/>
        </a:solidFill>
        <a:ln w="28575">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400" b="1">
              <a:solidFill>
                <a:srgbClr val="800000"/>
              </a:solidFill>
              <a:latin typeface="Arial" pitchFamily="34" charset="0"/>
              <a:ea typeface="+mn-ea"/>
              <a:cs typeface="Arial" pitchFamily="34" charset="0"/>
            </a:rPr>
            <a:t>Solution</a:t>
          </a:r>
        </a:p>
        <a:p>
          <a:endParaRPr lang="en-US" sz="1200" b="1">
            <a:solidFill>
              <a:srgbClr val="800000"/>
            </a:solidFill>
            <a:latin typeface="Arial" pitchFamily="34" charset="0"/>
            <a:ea typeface="+mn-ea"/>
            <a:cs typeface="Arial" pitchFamily="34" charset="0"/>
          </a:endParaRPr>
        </a:p>
        <a:p>
          <a:r>
            <a:rPr lang="en-US" sz="1200" b="1">
              <a:solidFill>
                <a:srgbClr val="000099"/>
              </a:solidFill>
              <a:latin typeface="Arial" pitchFamily="34" charset="0"/>
              <a:ea typeface="+mn-ea"/>
              <a:cs typeface="Arial" pitchFamily="34" charset="0"/>
            </a:rPr>
            <a:t>Column "B" - checking for 13 characters.</a:t>
          </a:r>
        </a:p>
        <a:p>
          <a:r>
            <a:rPr lang="en-US" sz="1200" b="1">
              <a:solidFill>
                <a:srgbClr val="800000"/>
              </a:solidFill>
              <a:latin typeface="Arial" pitchFamily="34" charset="0"/>
              <a:ea typeface="+mn-ea"/>
              <a:cs typeface="Arial" pitchFamily="34" charset="0"/>
            </a:rPr>
            <a:t>In cell </a:t>
          </a:r>
          <a:r>
            <a:rPr lang="en-US" sz="1200" b="1">
              <a:solidFill>
                <a:schemeClr val="tx1"/>
              </a:solidFill>
              <a:latin typeface="Arial" pitchFamily="34" charset="0"/>
              <a:ea typeface="+mn-ea"/>
              <a:cs typeface="Arial" pitchFamily="34" charset="0"/>
            </a:rPr>
            <a:t>B123</a:t>
          </a:r>
          <a:r>
            <a:rPr lang="en-US" sz="1200" b="1">
              <a:solidFill>
                <a:srgbClr val="800000"/>
              </a:solidFill>
              <a:latin typeface="Arial" pitchFamily="34" charset="0"/>
              <a:ea typeface="+mn-ea"/>
              <a:cs typeface="Arial" pitchFamily="34" charset="0"/>
            </a:rPr>
            <a:t> enter formula: </a:t>
          </a:r>
          <a:r>
            <a:rPr lang="en-US" sz="1200" b="1">
              <a:solidFill>
                <a:sysClr val="windowText" lastClr="000000"/>
              </a:solidFill>
              <a:latin typeface="Arial" pitchFamily="34" charset="0"/>
              <a:ea typeface="+mn-ea"/>
              <a:cs typeface="Arial" pitchFamily="34" charset="0"/>
            </a:rPr>
            <a:t>=IF(LEN($A123)&lt;&gt;13,"Not 13 Char","")</a:t>
          </a:r>
        </a:p>
        <a:p>
          <a:r>
            <a:rPr lang="en-US" sz="1200" b="1">
              <a:solidFill>
                <a:srgbClr val="800000"/>
              </a:solidFill>
              <a:latin typeface="Arial" pitchFamily="34" charset="0"/>
              <a:ea typeface="+mn-ea"/>
              <a:cs typeface="Arial" pitchFamily="34" charset="0"/>
            </a:rPr>
            <a:t>     (LEN($A123) counts the characters in the string.  IF checks</a:t>
          </a:r>
          <a:r>
            <a:rPr lang="en-US" sz="1200" b="1" baseline="0">
              <a:solidFill>
                <a:srgbClr val="800000"/>
              </a:solidFill>
              <a:latin typeface="Arial" pitchFamily="34" charset="0"/>
              <a:ea typeface="+mn-ea"/>
              <a:cs typeface="Arial" pitchFamily="34" charset="0"/>
            </a:rPr>
            <a:t> if that length is other than 13.  If other tha 13, IF returns "Not 13 Char", enclosed in double quotes because it is a string.  If length is exactly 13, IF return nothing, "".</a:t>
          </a: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000099"/>
              </a:solidFill>
              <a:latin typeface="Arial" pitchFamily="34" charset="0"/>
              <a:ea typeface="+mn-ea"/>
              <a:cs typeface="Arial" pitchFamily="34" charset="0"/>
            </a:rPr>
            <a:t>Column "C" - checking for text.  ISTEXT is an Information function.</a:t>
          </a:r>
          <a:endParaRPr lang="en-US" sz="1200">
            <a:solidFill>
              <a:srgbClr val="000099"/>
            </a:solidFill>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800000"/>
              </a:solidFill>
              <a:latin typeface="Arial" pitchFamily="34" charset="0"/>
              <a:ea typeface="+mn-ea"/>
              <a:cs typeface="Arial" pitchFamily="34" charset="0"/>
            </a:rPr>
            <a:t> In cell </a:t>
          </a:r>
          <a:r>
            <a:rPr lang="en-US" sz="1200" b="1">
              <a:solidFill>
                <a:schemeClr val="tx1"/>
              </a:solidFill>
              <a:latin typeface="Arial" pitchFamily="34" charset="0"/>
              <a:ea typeface="+mn-ea"/>
              <a:cs typeface="Arial" pitchFamily="34" charset="0"/>
            </a:rPr>
            <a:t>C123</a:t>
          </a:r>
          <a:r>
            <a:rPr lang="en-US" sz="1200" b="1">
              <a:solidFill>
                <a:srgbClr val="800000"/>
              </a:solidFill>
              <a:latin typeface="Arial" pitchFamily="34" charset="0"/>
              <a:ea typeface="+mn-ea"/>
              <a:cs typeface="Arial" pitchFamily="34" charset="0"/>
            </a:rPr>
            <a:t> enter formula: </a:t>
          </a:r>
          <a:r>
            <a:rPr lang="en-US" sz="1200" b="1">
              <a:solidFill>
                <a:schemeClr val="tx1"/>
              </a:solidFill>
              <a:latin typeface="Arial" pitchFamily="34" charset="0"/>
              <a:ea typeface="+mn-ea"/>
              <a:cs typeface="Arial" pitchFamily="34" charset="0"/>
            </a:rPr>
            <a:t>=IF(ISTEXT($A123),"Text","")</a:t>
          </a:r>
        </a:p>
        <a:p>
          <a:r>
            <a:rPr lang="en-US" sz="1200" b="1">
              <a:solidFill>
                <a:srgbClr val="800000"/>
              </a:solidFill>
              <a:latin typeface="Arial" pitchFamily="34" charset="0"/>
              <a:ea typeface="+mn-ea"/>
              <a:cs typeface="Arial" pitchFamily="34" charset="0"/>
            </a:rPr>
            <a:t>     ISTEXT($A123)</a:t>
          </a:r>
          <a:r>
            <a:rPr lang="en-US" sz="1200" b="1" baseline="0">
              <a:solidFill>
                <a:srgbClr val="800000"/>
              </a:solidFill>
              <a:latin typeface="Arial" pitchFamily="34" charset="0"/>
              <a:ea typeface="+mn-ea"/>
              <a:cs typeface="Arial" pitchFamily="34" charset="0"/>
            </a:rPr>
            <a:t> returns True if the string contains text, otherwise returns False.  If ISTEXT returns True, IF returns "Text".  If ISTEXT returns False, IF returns nothing.</a:t>
          </a: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000099"/>
              </a:solidFill>
              <a:latin typeface="Arial" pitchFamily="34" charset="0"/>
              <a:ea typeface="+mn-ea"/>
              <a:cs typeface="Arial" pitchFamily="34" charset="0"/>
            </a:rPr>
            <a:t>Column "D" - checking for blanks.</a:t>
          </a:r>
        </a:p>
        <a:p>
          <a:pPr eaLnBrk="1" fontAlgn="auto" latinLnBrk="0" hangingPunct="1"/>
          <a:r>
            <a:rPr lang="en-US" sz="1200" b="1" baseline="0">
              <a:solidFill>
                <a:srgbClr val="800000"/>
              </a:solidFill>
              <a:latin typeface="Arial" pitchFamily="34" charset="0"/>
              <a:ea typeface="+mn-ea"/>
              <a:cs typeface="Arial" pitchFamily="34" charset="0"/>
            </a:rPr>
            <a:t> In cell </a:t>
          </a:r>
          <a:r>
            <a:rPr lang="en-US" sz="1200" b="1" baseline="0">
              <a:solidFill>
                <a:schemeClr val="tx1"/>
              </a:solidFill>
              <a:latin typeface="Arial" pitchFamily="34" charset="0"/>
              <a:ea typeface="+mn-ea"/>
              <a:cs typeface="Arial" pitchFamily="34" charset="0"/>
            </a:rPr>
            <a:t>D123</a:t>
          </a:r>
          <a:r>
            <a:rPr lang="en-US" sz="1200" b="1" baseline="0">
              <a:solidFill>
                <a:srgbClr val="800000"/>
              </a:solidFill>
              <a:latin typeface="Arial" pitchFamily="34" charset="0"/>
              <a:ea typeface="+mn-ea"/>
              <a:cs typeface="Arial" pitchFamily="34" charset="0"/>
            </a:rPr>
            <a:t> enter formula: </a:t>
          </a:r>
          <a:r>
            <a:rPr lang="en-US" sz="1200" b="1" baseline="0">
              <a:solidFill>
                <a:schemeClr val="tx1"/>
              </a:solidFill>
              <a:latin typeface="Arial" pitchFamily="34" charset="0"/>
              <a:ea typeface="+mn-ea"/>
              <a:cs typeface="Arial" pitchFamily="34" charset="0"/>
            </a:rPr>
            <a:t>=IF(ISBLANK($A123),"Blank","")</a:t>
          </a:r>
        </a:p>
        <a:p>
          <a:r>
            <a:rPr lang="en-US" sz="1200" b="1" baseline="0">
              <a:solidFill>
                <a:srgbClr val="800000"/>
              </a:solidFill>
              <a:latin typeface="Arial" pitchFamily="34" charset="0"/>
              <a:ea typeface="+mn-ea"/>
              <a:cs typeface="Arial" pitchFamily="34" charset="0"/>
            </a:rPr>
            <a:t>     ISBLANK($A123) returns True if cell A123 is blank, otherwise returns False.  If ISBLANK returns True, IF returns "Blank".  If ISBLANK returns False, IF returns nothing.</a:t>
          </a: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rgbClr val="000099"/>
              </a:solidFill>
              <a:latin typeface="Arial" pitchFamily="34" charset="0"/>
              <a:ea typeface="+mn-ea"/>
              <a:cs typeface="Arial" pitchFamily="34" charset="0"/>
            </a:rPr>
            <a:t>Column "</a:t>
          </a:r>
          <a:r>
            <a:rPr lang="tr-TR" sz="1200" b="1">
              <a:solidFill>
                <a:srgbClr val="000099"/>
              </a:solidFill>
              <a:latin typeface="Arial" pitchFamily="34" charset="0"/>
              <a:ea typeface="+mn-ea"/>
              <a:cs typeface="Arial" pitchFamily="34" charset="0"/>
            </a:rPr>
            <a:t>E</a:t>
          </a:r>
          <a:r>
            <a:rPr lang="en-US" sz="1200" b="1">
              <a:solidFill>
                <a:srgbClr val="000099"/>
              </a:solidFill>
              <a:latin typeface="Arial" pitchFamily="34" charset="0"/>
              <a:ea typeface="+mn-ea"/>
              <a:cs typeface="Arial" pitchFamily="34" charset="0"/>
            </a:rPr>
            <a:t>" - consolidating.</a:t>
          </a:r>
        </a:p>
        <a:p>
          <a:pPr eaLnBrk="1" fontAlgn="auto" latinLnBrk="0" hangingPunct="1"/>
          <a:r>
            <a:rPr lang="en-US" sz="1200" b="1" baseline="0">
              <a:solidFill>
                <a:srgbClr val="800000"/>
              </a:solidFill>
              <a:latin typeface="Arial" pitchFamily="34" charset="0"/>
              <a:ea typeface="+mn-ea"/>
              <a:cs typeface="Arial" pitchFamily="34" charset="0"/>
            </a:rPr>
            <a:t>In cell </a:t>
          </a:r>
          <a:r>
            <a:rPr lang="en-US" sz="1200" b="1" baseline="0">
              <a:solidFill>
                <a:schemeClr val="tx1"/>
              </a:solidFill>
              <a:latin typeface="Arial" pitchFamily="34" charset="0"/>
              <a:ea typeface="+mn-ea"/>
              <a:cs typeface="Arial" pitchFamily="34" charset="0"/>
            </a:rPr>
            <a:t>F123</a:t>
          </a:r>
          <a:r>
            <a:rPr lang="en-US" sz="1200" b="1" baseline="0">
              <a:solidFill>
                <a:srgbClr val="800000"/>
              </a:solidFill>
              <a:latin typeface="Arial" pitchFamily="34" charset="0"/>
              <a:ea typeface="+mn-ea"/>
              <a:cs typeface="Arial" pitchFamily="34" charset="0"/>
            </a:rPr>
            <a:t> enter formula:</a:t>
          </a:r>
        </a:p>
        <a:p>
          <a:pPr eaLnBrk="1" fontAlgn="auto" latinLnBrk="0" hangingPunct="1"/>
          <a:r>
            <a:rPr lang="en-US" sz="1200" b="1" baseline="0">
              <a:solidFill>
                <a:srgbClr val="800000"/>
              </a:solidFill>
              <a:latin typeface="Arial" pitchFamily="34" charset="0"/>
              <a:ea typeface="+mn-ea"/>
              <a:cs typeface="Arial" pitchFamily="34" charset="0"/>
            </a:rPr>
            <a:t>     =IF(LEN($A123)&lt;&gt;13,"Not 13 Char",IF(ISTEXT($A123),"Text",</a:t>
          </a:r>
        </a:p>
        <a:p>
          <a:pPr eaLnBrk="1" fontAlgn="auto" latinLnBrk="0" hangingPunct="1"/>
          <a:r>
            <a:rPr lang="en-US" sz="1200" b="1" baseline="0">
              <a:solidFill>
                <a:srgbClr val="800000"/>
              </a:solidFill>
              <a:latin typeface="Arial" pitchFamily="34" charset="0"/>
              <a:ea typeface="+mn-ea"/>
              <a:cs typeface="Arial" pitchFamily="34" charset="0"/>
            </a:rPr>
            <a:t>           IF(ISBLANK($A123),"Blank",</a:t>
          </a:r>
        </a:p>
        <a:p>
          <a:pPr eaLnBrk="1" fontAlgn="auto" latinLnBrk="0" hangingPunct="1"/>
          <a:r>
            <a:rPr lang="tr-TR" sz="1200" b="1" baseline="0">
              <a:solidFill>
                <a:srgbClr val="800000"/>
              </a:solidFill>
              <a:latin typeface="Arial" pitchFamily="34" charset="0"/>
              <a:ea typeface="+mn-ea"/>
              <a:cs typeface="Arial" pitchFamily="34" charset="0"/>
            </a:rPr>
            <a:t>                 </a:t>
          </a:r>
          <a:r>
            <a:rPr lang="en-US" sz="1200" b="1" baseline="0">
              <a:solidFill>
                <a:srgbClr val="800000"/>
              </a:solidFill>
              <a:latin typeface="Arial" pitchFamily="34" charset="0"/>
              <a:ea typeface="+mn-ea"/>
              <a:cs typeface="Arial" pitchFamily="34" charset="0"/>
            </a:rPr>
            <a:t>"</a:t>
          </a:r>
          <a:r>
            <a:rPr lang="tr-TR" sz="1200" b="1" baseline="0">
              <a:solidFill>
                <a:srgbClr val="800000"/>
              </a:solidFill>
              <a:latin typeface="Arial" pitchFamily="34" charset="0"/>
              <a:ea typeface="+mn-ea"/>
              <a:cs typeface="Arial" pitchFamily="34" charset="0"/>
            </a:rPr>
            <a:t>No</a:t>
          </a:r>
          <a:r>
            <a:rPr lang="en-US" sz="1200" b="1" baseline="0">
              <a:solidFill>
                <a:srgbClr val="800000"/>
              </a:solidFill>
              <a:latin typeface="Arial" pitchFamily="34" charset="0"/>
              <a:ea typeface="+mn-ea"/>
              <a:cs typeface="Arial" pitchFamily="34" charset="0"/>
            </a:rPr>
            <a:t>","</a:t>
          </a:r>
          <a:r>
            <a:rPr lang="tr-TR" sz="1200" b="1" baseline="0">
              <a:solidFill>
                <a:srgbClr val="800000"/>
              </a:solidFill>
              <a:latin typeface="Arial" pitchFamily="34" charset="0"/>
              <a:ea typeface="+mn-ea"/>
              <a:cs typeface="Arial" pitchFamily="34" charset="0"/>
            </a:rPr>
            <a:t>Yes</a:t>
          </a:r>
          <a:r>
            <a:rPr lang="en-US" sz="1200" b="1" baseline="0">
              <a:solidFill>
                <a:srgbClr val="800000"/>
              </a:solidFill>
              <a:latin typeface="Arial" pitchFamily="34" charset="0"/>
              <a:ea typeface="+mn-ea"/>
              <a:cs typeface="Arial" pitchFamily="34" charset="0"/>
            </a:rPr>
            <a:t>")))</a:t>
          </a:r>
        </a:p>
        <a:p>
          <a:pPr eaLnBrk="1" fontAlgn="auto" latinLnBrk="0" hangingPunct="1"/>
          <a:r>
            <a:rPr lang="en-US" sz="1200" b="1" baseline="0">
              <a:solidFill>
                <a:srgbClr val="800000"/>
              </a:solidFill>
              <a:latin typeface="Arial" pitchFamily="34" charset="0"/>
              <a:ea typeface="+mn-ea"/>
              <a:cs typeface="Arial" pitchFamily="34" charset="0"/>
            </a:rPr>
            <a:t>     This is simply the </a:t>
          </a:r>
          <a:r>
            <a:rPr lang="tr-TR" sz="1200" b="1" baseline="0">
              <a:solidFill>
                <a:srgbClr val="800000"/>
              </a:solidFill>
              <a:latin typeface="Arial" pitchFamily="34" charset="0"/>
              <a:ea typeface="+mn-ea"/>
              <a:cs typeface="Arial" pitchFamily="34" charset="0"/>
            </a:rPr>
            <a:t>three </a:t>
          </a:r>
          <a:r>
            <a:rPr lang="en-US" sz="1200" b="1" baseline="0">
              <a:solidFill>
                <a:srgbClr val="800000"/>
              </a:solidFill>
              <a:latin typeface="Arial" pitchFamily="34" charset="0"/>
              <a:ea typeface="+mn-ea"/>
              <a:cs typeface="Arial" pitchFamily="34" charset="0"/>
            </a:rPr>
            <a:t>IF functions created earlier, nested within each other.  That is, the 2nd IF becomes the false argument of the 1st, replacing "".  the 3rd IF becomes the false argument of the 2nd, replacing "" , etc. </a:t>
          </a:r>
        </a:p>
        <a:p>
          <a:endParaRPr lang="en-US" sz="1200" b="1" baseline="0">
            <a:solidFill>
              <a:srgbClr val="800000"/>
            </a:solidFill>
            <a:latin typeface="Arial" pitchFamily="34" charset="0"/>
            <a:ea typeface="+mn-ea"/>
            <a:cs typeface="Arial" pitchFamily="34" charset="0"/>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21</xdr:row>
      <xdr:rowOff>66675</xdr:rowOff>
    </xdr:from>
    <xdr:to>
      <xdr:col>4</xdr:col>
      <xdr:colOff>66675</xdr:colOff>
      <xdr:row>23</xdr:row>
      <xdr:rowOff>133350</xdr:rowOff>
    </xdr:to>
    <xdr:sp macro="" textlink="">
      <xdr:nvSpPr>
        <xdr:cNvPr id="2" name="TextBox 1"/>
        <xdr:cNvSpPr txBox="1"/>
      </xdr:nvSpPr>
      <xdr:spPr>
        <a:xfrm>
          <a:off x="0" y="5572125"/>
          <a:ext cx="9620250" cy="3905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solidFill>
                <a:schemeClr val="tx2"/>
              </a:solidFill>
            </a:rPr>
            <a:t>example </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5</xdr:col>
      <xdr:colOff>114300</xdr:colOff>
      <xdr:row>1</xdr:row>
      <xdr:rowOff>104774</xdr:rowOff>
    </xdr:from>
    <xdr:ext cx="5477525" cy="4391025"/>
    <xdr:sp macro="" textlink="">
      <xdr:nvSpPr>
        <xdr:cNvPr id="4" name="TextBox 3"/>
        <xdr:cNvSpPr txBox="1"/>
      </xdr:nvSpPr>
      <xdr:spPr>
        <a:xfrm>
          <a:off x="4124325" y="266699"/>
          <a:ext cx="5477525" cy="4391025"/>
        </a:xfrm>
        <a:prstGeom prst="rect">
          <a:avLst/>
        </a:prstGeom>
        <a:solidFill>
          <a:srgbClr val="FFFF99"/>
        </a:solidFill>
        <a:ln w="28575">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400" b="1">
              <a:solidFill>
                <a:srgbClr val="800000"/>
              </a:solidFill>
              <a:latin typeface="Arial" pitchFamily="34" charset="0"/>
              <a:ea typeface="+mn-ea"/>
              <a:cs typeface="Arial" pitchFamily="34" charset="0"/>
            </a:rPr>
            <a:t>How to Work with Date and Time </a:t>
          </a:r>
        </a:p>
        <a:p>
          <a:endParaRPr lang="en-US" sz="1200" b="1">
            <a:solidFill>
              <a:srgbClr val="80000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Date and time values in EXCEL are stored as numbers.  The date  1/1/1900 is actually the number 1, days are numbered sequentially after that.  Time is a fraction of a day (for example, Jan 1, 1900 at 06:00 would be 1.25) (Use DATEVALUE and TIMEVALUE functions to reveal the number behind a date-time)</a:t>
          </a:r>
        </a:p>
        <a:p>
          <a:endParaRPr lang="en-US" sz="1200" b="1" baseline="0">
            <a:solidFill>
              <a:srgbClr val="000080"/>
            </a:solidFill>
            <a:latin typeface="Arial" pitchFamily="34" charset="0"/>
            <a:ea typeface="+mn-ea"/>
            <a:cs typeface="Arial" pitchFamily="34" charset="0"/>
          </a:endParaRPr>
        </a:p>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How to generate a new date-time?</a:t>
          </a:r>
        </a:p>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OPTION 1: If you write the date-time-looking text to a cell, it will be converted automatically to a date-time format.</a:t>
          </a:r>
        </a:p>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CAUTION: Date and time texts are highly sensitive to regional settings!</a:t>
          </a:r>
        </a:p>
        <a:p>
          <a:r>
            <a:rPr lang="en-US" sz="1200" b="1" baseline="0">
              <a:solidFill>
                <a:srgbClr val="000080"/>
              </a:solidFill>
              <a:latin typeface="Arial" pitchFamily="34" charset="0"/>
              <a:ea typeface="+mn-ea"/>
              <a:cs typeface="Arial" pitchFamily="34" charset="0"/>
            </a:rPr>
            <a:t>(dd.mm.yyyy hh:mm in some regions, mm/dd/yy hh:mm in some other regions.) Check custom number formats for different viewing options</a:t>
          </a:r>
        </a:p>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This may not work as expected.</a:t>
          </a:r>
        </a:p>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OPTION 2: Use date parts from different cells and combine them using DATE or TIME functions</a:t>
          </a:r>
        </a:p>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You may then join date and times together using + operator.</a:t>
          </a:r>
        </a:p>
        <a:p>
          <a:endParaRPr lang="en-US" sz="1200" b="1" baseline="0">
            <a:solidFill>
              <a:srgbClr val="000080"/>
            </a:solidFill>
            <a:latin typeface="Arial" pitchFamily="34" charset="0"/>
            <a:ea typeface="+mn-ea"/>
            <a:cs typeface="Arial" pitchFamily="34" charset="0"/>
          </a:endParaRPr>
        </a:p>
        <a:p>
          <a:endParaRPr lang="en-US" sz="1200" b="1" baseline="0">
            <a:solidFill>
              <a:srgbClr val="000080"/>
            </a:solidFill>
            <a:latin typeface="Arial" pitchFamily="34" charset="0"/>
            <a:ea typeface="+mn-ea"/>
            <a:cs typeface="Arial" pitchFamily="34" charset="0"/>
          </a:endParaRPr>
        </a:p>
        <a:p>
          <a:endParaRPr lang="en-US" sz="1200" b="1" baseline="0">
            <a:solidFill>
              <a:srgbClr val="800000"/>
            </a:solidFill>
            <a:latin typeface="Arial" pitchFamily="34" charset="0"/>
            <a:ea typeface="+mn-ea"/>
            <a:cs typeface="Arial" pitchFamily="34" charset="0"/>
          </a:endParaRPr>
        </a:p>
        <a:p>
          <a:pPr marL="0" indent="0"/>
          <a:r>
            <a:rPr lang="en-US" sz="1200" b="1" baseline="0">
              <a:solidFill>
                <a:srgbClr val="800000"/>
              </a:solidFill>
              <a:latin typeface="Arial" pitchFamily="34" charset="0"/>
              <a:ea typeface="+mn-ea"/>
              <a:cs typeface="Arial" pitchFamily="34" charset="0"/>
            </a:rPr>
            <a:t> </a:t>
          </a:r>
          <a:endParaRPr lang="en-US" sz="1200" b="1">
            <a:solidFill>
              <a:srgbClr val="800000"/>
            </a:solidFill>
            <a:latin typeface="Arial" pitchFamily="34" charset="0"/>
            <a:ea typeface="+mn-ea"/>
            <a:cs typeface="Arial" pitchFamily="34" charset="0"/>
          </a:endParaRPr>
        </a:p>
      </xdr:txBody>
    </xdr:sp>
    <xdr:clientData/>
  </xdr:oneCellAnchor>
  <xdr:oneCellAnchor>
    <xdr:from>
      <xdr:col>5</xdr:col>
      <xdr:colOff>114300</xdr:colOff>
      <xdr:row>29</xdr:row>
      <xdr:rowOff>76200</xdr:rowOff>
    </xdr:from>
    <xdr:ext cx="5477525" cy="1114425"/>
    <xdr:sp macro="" textlink="">
      <xdr:nvSpPr>
        <xdr:cNvPr id="5" name="TextBox 4"/>
        <xdr:cNvSpPr txBox="1"/>
      </xdr:nvSpPr>
      <xdr:spPr>
        <a:xfrm>
          <a:off x="4181475" y="4772025"/>
          <a:ext cx="5477525" cy="1114425"/>
        </a:xfrm>
        <a:prstGeom prst="rect">
          <a:avLst/>
        </a:prstGeom>
        <a:solidFill>
          <a:srgbClr val="FFFF99"/>
        </a:solidFill>
        <a:ln w="28575">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How to generate extract parts of a date or time</a:t>
          </a:r>
        </a:p>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Use DAY, MONTH, YEAR, HOUR, MINUTE, SECOND functions</a:t>
          </a:r>
        </a:p>
        <a:p>
          <a:endParaRPr lang="en-US" sz="1200" b="1" baseline="0">
            <a:solidFill>
              <a:srgbClr val="000080"/>
            </a:solidFill>
            <a:latin typeface="Arial" pitchFamily="34" charset="0"/>
            <a:ea typeface="+mn-ea"/>
            <a:cs typeface="Arial" pitchFamily="34" charset="0"/>
          </a:endParaRPr>
        </a:p>
        <a:p>
          <a:endParaRPr lang="en-US" sz="1200" b="1" baseline="0">
            <a:solidFill>
              <a:srgbClr val="000080"/>
            </a:solidFill>
            <a:latin typeface="Arial" pitchFamily="34" charset="0"/>
            <a:ea typeface="+mn-ea"/>
            <a:cs typeface="Arial" pitchFamily="34" charset="0"/>
          </a:endParaRPr>
        </a:p>
        <a:p>
          <a:endParaRPr lang="en-US" sz="1200" b="1" baseline="0">
            <a:solidFill>
              <a:srgbClr val="800000"/>
            </a:solidFill>
            <a:latin typeface="Arial" pitchFamily="34" charset="0"/>
            <a:ea typeface="+mn-ea"/>
            <a:cs typeface="Arial" pitchFamily="34" charset="0"/>
          </a:endParaRPr>
        </a:p>
        <a:p>
          <a:pPr marL="0" indent="0"/>
          <a:r>
            <a:rPr lang="en-US" sz="1200" b="1" baseline="0">
              <a:solidFill>
                <a:srgbClr val="800000"/>
              </a:solidFill>
              <a:latin typeface="Arial" pitchFamily="34" charset="0"/>
              <a:ea typeface="+mn-ea"/>
              <a:cs typeface="Arial" pitchFamily="34" charset="0"/>
            </a:rPr>
            <a:t> </a:t>
          </a:r>
          <a:endParaRPr lang="en-US" sz="1200" b="1">
            <a:solidFill>
              <a:srgbClr val="800000"/>
            </a:solidFill>
            <a:latin typeface="Arial" pitchFamily="34" charset="0"/>
            <a:ea typeface="+mn-ea"/>
            <a:cs typeface="Arial" pitchFamily="34" charset="0"/>
          </a:endParaRPr>
        </a:p>
      </xdr:txBody>
    </xdr:sp>
    <xdr:clientData/>
  </xdr:oneCellAnchor>
  <xdr:oneCellAnchor>
    <xdr:from>
      <xdr:col>5</xdr:col>
      <xdr:colOff>114300</xdr:colOff>
      <xdr:row>37</xdr:row>
      <xdr:rowOff>0</xdr:rowOff>
    </xdr:from>
    <xdr:ext cx="5477525" cy="1114425"/>
    <xdr:sp macro="" textlink="">
      <xdr:nvSpPr>
        <xdr:cNvPr id="6" name="TextBox 5"/>
        <xdr:cNvSpPr txBox="1"/>
      </xdr:nvSpPr>
      <xdr:spPr>
        <a:xfrm>
          <a:off x="4181475" y="5991225"/>
          <a:ext cx="5477525" cy="1114425"/>
        </a:xfrm>
        <a:prstGeom prst="rect">
          <a:avLst/>
        </a:prstGeom>
        <a:solidFill>
          <a:srgbClr val="FFFF99"/>
        </a:solidFill>
        <a:ln w="28575">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How to do arithmethic operations with dates or times.</a:t>
          </a:r>
        </a:p>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They are numbers in the background! </a:t>
          </a:r>
        </a:p>
        <a:p>
          <a:endParaRPr lang="en-US" sz="1200" b="1" baseline="0">
            <a:solidFill>
              <a:srgbClr val="000080"/>
            </a:solidFill>
            <a:latin typeface="Arial" pitchFamily="34" charset="0"/>
            <a:ea typeface="+mn-ea"/>
            <a:cs typeface="Arial" pitchFamily="34" charset="0"/>
          </a:endParaRPr>
        </a:p>
        <a:p>
          <a:endParaRPr lang="en-US" sz="1200" b="1" baseline="0">
            <a:solidFill>
              <a:srgbClr val="800000"/>
            </a:solidFill>
            <a:latin typeface="Arial" pitchFamily="34" charset="0"/>
            <a:ea typeface="+mn-ea"/>
            <a:cs typeface="Arial" pitchFamily="34" charset="0"/>
          </a:endParaRPr>
        </a:p>
        <a:p>
          <a:pPr marL="0" indent="0"/>
          <a:r>
            <a:rPr lang="en-US" sz="1200" b="1" baseline="0">
              <a:solidFill>
                <a:srgbClr val="800000"/>
              </a:solidFill>
              <a:latin typeface="Arial" pitchFamily="34" charset="0"/>
              <a:ea typeface="+mn-ea"/>
              <a:cs typeface="Arial" pitchFamily="34" charset="0"/>
            </a:rPr>
            <a:t> </a:t>
          </a:r>
          <a:endParaRPr lang="en-US" sz="1200" b="1">
            <a:solidFill>
              <a:srgbClr val="800000"/>
            </a:solidFill>
            <a:latin typeface="Arial" pitchFamily="34" charset="0"/>
            <a:ea typeface="+mn-ea"/>
            <a:cs typeface="Arial" pitchFamily="34" charset="0"/>
          </a:endParaRPr>
        </a:p>
      </xdr:txBody>
    </xdr:sp>
    <xdr:clientData/>
  </xdr:oneCellAnchor>
  <xdr:oneCellAnchor>
    <xdr:from>
      <xdr:col>5</xdr:col>
      <xdr:colOff>95250</xdr:colOff>
      <xdr:row>45</xdr:row>
      <xdr:rowOff>28575</xdr:rowOff>
    </xdr:from>
    <xdr:ext cx="5477525" cy="790575"/>
    <xdr:sp macro="" textlink="">
      <xdr:nvSpPr>
        <xdr:cNvPr id="7" name="TextBox 6"/>
        <xdr:cNvSpPr txBox="1"/>
      </xdr:nvSpPr>
      <xdr:spPr>
        <a:xfrm>
          <a:off x="4162425" y="7315200"/>
          <a:ext cx="5477525" cy="790575"/>
        </a:xfrm>
        <a:prstGeom prst="rect">
          <a:avLst/>
        </a:prstGeom>
        <a:solidFill>
          <a:srgbClr val="FFFF99"/>
        </a:solidFill>
        <a:ln w="28575">
          <a:solidFill>
            <a:srgbClr val="8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200" b="1" baseline="0">
            <a:solidFill>
              <a:srgbClr val="000080"/>
            </a:solidFill>
            <a:latin typeface="Arial" pitchFamily="34" charset="0"/>
            <a:ea typeface="+mn-ea"/>
            <a:cs typeface="Arial" pitchFamily="34" charset="0"/>
          </a:endParaRPr>
        </a:p>
        <a:p>
          <a:r>
            <a:rPr lang="en-US" sz="1200" b="1" baseline="0">
              <a:solidFill>
                <a:srgbClr val="000080"/>
              </a:solidFill>
              <a:latin typeface="Arial" pitchFamily="34" charset="0"/>
              <a:ea typeface="+mn-ea"/>
              <a:cs typeface="Arial" pitchFamily="34" charset="0"/>
            </a:rPr>
            <a:t>There are many different date-time functions available. Explore them using </a:t>
          </a:r>
        </a:p>
        <a:p>
          <a:endParaRPr lang="en-US" sz="1200" b="1" baseline="0">
            <a:solidFill>
              <a:srgbClr val="800000"/>
            </a:solidFill>
            <a:latin typeface="Arial" pitchFamily="34" charset="0"/>
            <a:ea typeface="+mn-ea"/>
            <a:cs typeface="Arial" pitchFamily="34" charset="0"/>
          </a:endParaRPr>
        </a:p>
        <a:p>
          <a:pPr marL="0" indent="0"/>
          <a:r>
            <a:rPr lang="en-US" sz="1200" b="1" baseline="0">
              <a:solidFill>
                <a:srgbClr val="800000"/>
              </a:solidFill>
              <a:latin typeface="Arial" pitchFamily="34" charset="0"/>
              <a:ea typeface="+mn-ea"/>
              <a:cs typeface="Arial" pitchFamily="34" charset="0"/>
            </a:rPr>
            <a:t> </a:t>
          </a:r>
          <a:endParaRPr lang="en-US" sz="1200" b="1">
            <a:solidFill>
              <a:srgbClr val="800000"/>
            </a:solidFill>
            <a:latin typeface="Arial" pitchFamily="34" charset="0"/>
            <a:ea typeface="+mn-ea"/>
            <a:cs typeface="Arial" pitchFamily="34" charset="0"/>
          </a:endParaRPr>
        </a:p>
      </xdr:txBody>
    </xdr:sp>
    <xdr:clientData/>
  </xdr:oneCellAnchor>
  <xdr:twoCellAnchor>
    <xdr:from>
      <xdr:col>6</xdr:col>
      <xdr:colOff>47625</xdr:colOff>
      <xdr:row>47</xdr:row>
      <xdr:rowOff>133350</xdr:rowOff>
    </xdr:from>
    <xdr:to>
      <xdr:col>6</xdr:col>
      <xdr:colOff>266700</xdr:colOff>
      <xdr:row>49</xdr:row>
      <xdr:rowOff>0</xdr:rowOff>
    </xdr:to>
    <xdr:pic>
      <xdr:nvPicPr>
        <xdr:cNvPr id="8"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4724400" y="7743825"/>
          <a:ext cx="219075" cy="19050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257175</xdr:colOff>
      <xdr:row>0</xdr:row>
      <xdr:rowOff>66675</xdr:rowOff>
    </xdr:from>
    <xdr:to>
      <xdr:col>13</xdr:col>
      <xdr:colOff>295275</xdr:colOff>
      <xdr:row>7</xdr:row>
      <xdr:rowOff>152400</xdr:rowOff>
    </xdr:to>
    <xdr:sp macro="" textlink="">
      <xdr:nvSpPr>
        <xdr:cNvPr id="3" name="Text Box 1"/>
        <xdr:cNvSpPr txBox="1">
          <a:spLocks noChangeArrowheads="1"/>
        </xdr:cNvSpPr>
      </xdr:nvSpPr>
      <xdr:spPr bwMode="auto">
        <a:xfrm>
          <a:off x="4810125" y="66675"/>
          <a:ext cx="5724525" cy="1219200"/>
        </a:xfrm>
        <a:prstGeom prst="rect">
          <a:avLst/>
        </a:prstGeom>
        <a:solidFill>
          <a:srgbClr val="FFFF99"/>
        </a:solidFill>
        <a:ln w="28575">
          <a:solidFill>
            <a:srgbClr val="800000"/>
          </a:solidFill>
          <a:miter lim="800000"/>
          <a:headEnd/>
          <a:tailEnd/>
        </a:ln>
      </xdr:spPr>
      <xdr:txBody>
        <a:bodyPr vertOverflow="clip" wrap="square" lIns="182880" tIns="137160" rIns="182880" bIns="137160" anchor="t" upright="1"/>
        <a:lstStyle/>
        <a:p>
          <a:pPr algn="ctr" rtl="0">
            <a:defRPr sz="1000"/>
          </a:pPr>
          <a:r>
            <a:rPr lang="en-US" sz="1600" b="1" i="0" u="none" strike="noStrike" baseline="0">
              <a:solidFill>
                <a:srgbClr val="800000"/>
              </a:solidFill>
              <a:latin typeface="Arial"/>
              <a:cs typeface="Arial"/>
            </a:rPr>
            <a:t> Sorting Data</a:t>
          </a:r>
        </a:p>
        <a:p>
          <a:pPr algn="ctr" rtl="0">
            <a:defRPr sz="1000"/>
          </a:pPr>
          <a:r>
            <a:rPr lang="en-US" sz="1600" b="1" i="0" u="none" strike="noStrike" baseline="0">
              <a:solidFill>
                <a:srgbClr val="800000"/>
              </a:solidFill>
              <a:latin typeface="Arial"/>
              <a:cs typeface="Arial"/>
            </a:rPr>
            <a:t> Male and Female Movie Stars' Salaries </a:t>
          </a:r>
        </a:p>
        <a:p>
          <a:pPr algn="l" rtl="0">
            <a:defRPr sz="1000"/>
          </a:pPr>
          <a:endParaRPr lang="en-US" sz="1200" b="1" i="0" u="none" strike="noStrike" baseline="0">
            <a:solidFill>
              <a:srgbClr val="000080"/>
            </a:solidFill>
            <a:latin typeface="Arial"/>
            <a:cs typeface="Arial"/>
          </a:endParaRPr>
        </a:p>
        <a:p>
          <a:pPr algn="ctr" rtl="0">
            <a:defRPr sz="1000"/>
          </a:pPr>
          <a:r>
            <a:rPr lang="en-US" sz="1200" b="1" i="0" u="none" strike="noStrike" baseline="0">
              <a:solidFill>
                <a:srgbClr val="000080"/>
              </a:solidFill>
              <a:latin typeface="Arial"/>
              <a:cs typeface="Arial"/>
            </a:rPr>
            <a:t>Sorting allows us to arrange our data based upon a set of criteria.</a:t>
          </a:r>
        </a:p>
        <a:p>
          <a:pPr algn="l" rtl="0">
            <a:defRPr sz="1000"/>
          </a:pPr>
          <a:endParaRPr lang="en-US" sz="1200" b="1" i="0" u="none" strike="noStrike" baseline="0">
            <a:solidFill>
              <a:srgbClr val="000080"/>
            </a:solidFill>
            <a:latin typeface="Arial"/>
            <a:cs typeface="Arial"/>
          </a:endParaRPr>
        </a:p>
        <a:p>
          <a:pPr algn="l" rtl="0">
            <a:defRPr sz="1000"/>
          </a:pPr>
          <a:endParaRPr lang="en-US" sz="1200" b="1" i="0" u="none" strike="noStrike" baseline="0">
            <a:solidFill>
              <a:srgbClr val="000080"/>
            </a:solidFill>
            <a:latin typeface="Arial"/>
            <a:cs typeface="Arial"/>
          </a:endParaRPr>
        </a:p>
        <a:p>
          <a:pPr algn="l" rtl="0">
            <a:defRPr sz="1000"/>
          </a:pPr>
          <a:endParaRPr lang="en-US" sz="1200" b="1" i="0" u="none" strike="noStrike" baseline="0">
            <a:solidFill>
              <a:srgbClr val="000080"/>
            </a:solidFill>
            <a:latin typeface="Arial"/>
            <a:cs typeface="Arial"/>
          </a:endParaRPr>
        </a:p>
        <a:p>
          <a:pPr algn="l" rtl="0">
            <a:defRPr sz="1000"/>
          </a:pPr>
          <a:endParaRPr lang="en-US" sz="1200" b="1" i="0" u="none" strike="noStrike" baseline="0">
            <a:solidFill>
              <a:srgbClr val="00008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257175</xdr:colOff>
      <xdr:row>0</xdr:row>
      <xdr:rowOff>66675</xdr:rowOff>
    </xdr:from>
    <xdr:to>
      <xdr:col>13</xdr:col>
      <xdr:colOff>295275</xdr:colOff>
      <xdr:row>11</xdr:row>
      <xdr:rowOff>95250</xdr:rowOff>
    </xdr:to>
    <xdr:sp macro="" textlink="">
      <xdr:nvSpPr>
        <xdr:cNvPr id="2" name="Text Box 1"/>
        <xdr:cNvSpPr txBox="1">
          <a:spLocks noChangeArrowheads="1"/>
        </xdr:cNvSpPr>
      </xdr:nvSpPr>
      <xdr:spPr bwMode="auto">
        <a:xfrm>
          <a:off x="4810125" y="66675"/>
          <a:ext cx="5724525" cy="1809750"/>
        </a:xfrm>
        <a:prstGeom prst="rect">
          <a:avLst/>
        </a:prstGeom>
        <a:solidFill>
          <a:srgbClr val="FFFF99"/>
        </a:solidFill>
        <a:ln w="28575">
          <a:solidFill>
            <a:srgbClr val="800000"/>
          </a:solidFill>
          <a:miter lim="800000"/>
          <a:headEnd/>
          <a:tailEnd/>
        </a:ln>
      </xdr:spPr>
      <xdr:txBody>
        <a:bodyPr vertOverflow="clip" wrap="square" lIns="182880" tIns="137160" rIns="182880" bIns="137160" anchor="t" upright="1"/>
        <a:lstStyle/>
        <a:p>
          <a:pPr algn="ctr" rtl="0">
            <a:defRPr sz="1000"/>
          </a:pPr>
          <a:r>
            <a:rPr lang="en-US" sz="1600" b="1" i="0" u="none" strike="noStrike" baseline="0">
              <a:solidFill>
                <a:srgbClr val="800000"/>
              </a:solidFill>
              <a:latin typeface="Arial"/>
              <a:cs typeface="Arial"/>
            </a:rPr>
            <a:t> </a:t>
          </a:r>
          <a:r>
            <a:rPr lang="tr-TR" sz="1600" b="1" i="0" u="none" strike="noStrike" baseline="0">
              <a:solidFill>
                <a:srgbClr val="800000"/>
              </a:solidFill>
              <a:latin typeface="Arial"/>
              <a:cs typeface="Arial"/>
            </a:rPr>
            <a:t>Filtering</a:t>
          </a:r>
          <a:r>
            <a:rPr lang="en-US" sz="1600" b="1" i="0" u="none" strike="noStrike" baseline="0">
              <a:solidFill>
                <a:srgbClr val="800000"/>
              </a:solidFill>
              <a:latin typeface="Arial"/>
              <a:cs typeface="Arial"/>
            </a:rPr>
            <a:t> Data</a:t>
          </a:r>
        </a:p>
        <a:p>
          <a:pPr algn="ctr" rtl="0">
            <a:defRPr sz="1000"/>
          </a:pPr>
          <a:r>
            <a:rPr lang="en-US" sz="1600" b="1" i="0" u="none" strike="noStrike" baseline="0">
              <a:solidFill>
                <a:srgbClr val="800000"/>
              </a:solidFill>
              <a:latin typeface="Arial"/>
              <a:cs typeface="Arial"/>
            </a:rPr>
            <a:t> Male and Female Movie Stars' Salaries </a:t>
          </a:r>
        </a:p>
        <a:p>
          <a:pPr algn="l" rtl="0">
            <a:defRPr sz="1000"/>
          </a:pPr>
          <a:endParaRPr lang="en-US" sz="1200" b="1" i="0" u="none" strike="noStrike" baseline="0">
            <a:solidFill>
              <a:srgbClr val="000080"/>
            </a:solidFill>
            <a:latin typeface="Arial"/>
            <a:cs typeface="Arial"/>
          </a:endParaRPr>
        </a:p>
        <a:p>
          <a:pPr algn="ctr" rtl="0">
            <a:defRPr sz="1000"/>
          </a:pPr>
          <a:r>
            <a:rPr lang="tr-TR" sz="1200" b="1" i="0" u="none" strike="noStrike" baseline="0">
              <a:solidFill>
                <a:srgbClr val="000080"/>
              </a:solidFill>
              <a:latin typeface="Arial"/>
              <a:cs typeface="Arial"/>
            </a:rPr>
            <a:t>Filtering</a:t>
          </a:r>
          <a:r>
            <a:rPr lang="en-US" sz="1200" b="1" i="0" u="none" strike="noStrike" baseline="0">
              <a:solidFill>
                <a:srgbClr val="000080"/>
              </a:solidFill>
              <a:latin typeface="Arial"/>
              <a:cs typeface="Arial"/>
            </a:rPr>
            <a:t> allows us to </a:t>
          </a:r>
          <a:r>
            <a:rPr lang="tr-TR" sz="1200" b="1" i="0" u="none" strike="noStrike" baseline="0">
              <a:solidFill>
                <a:srgbClr val="000080"/>
              </a:solidFill>
              <a:latin typeface="Arial"/>
              <a:cs typeface="Arial"/>
            </a:rPr>
            <a:t>get a subset of the dataset based on given criteria</a:t>
          </a:r>
          <a:r>
            <a:rPr lang="en-US" sz="1200" b="1" i="0" u="none" strike="noStrike" baseline="0">
              <a:solidFill>
                <a:srgbClr val="000080"/>
              </a:solidFill>
              <a:latin typeface="Arial"/>
              <a:cs typeface="Arial"/>
            </a:rPr>
            <a:t>.</a:t>
          </a:r>
        </a:p>
        <a:p>
          <a:pPr algn="l" rtl="0">
            <a:defRPr sz="1000"/>
          </a:pPr>
          <a:endParaRPr lang="en-US" sz="1200" b="1" i="0" u="none" strike="noStrike" baseline="0">
            <a:solidFill>
              <a:srgbClr val="000080"/>
            </a:solidFill>
            <a:latin typeface="Arial"/>
            <a:cs typeface="Arial"/>
          </a:endParaRP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Filter actresses that earned more than $3 million as salary to a separate table.</a:t>
          </a:r>
        </a:p>
        <a:p>
          <a:pPr algn="l" rtl="0">
            <a:defRPr sz="1000"/>
          </a:pPr>
          <a:endParaRPr lang="en-US" sz="1200" b="1" i="0" u="none" strike="noStrike" baseline="0">
            <a:solidFill>
              <a:srgbClr val="00008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276225</xdr:colOff>
      <xdr:row>0</xdr:row>
      <xdr:rowOff>28575</xdr:rowOff>
    </xdr:from>
    <xdr:to>
      <xdr:col>14</xdr:col>
      <xdr:colOff>514350</xdr:colOff>
      <xdr:row>11</xdr:row>
      <xdr:rowOff>66675</xdr:rowOff>
    </xdr:to>
    <xdr:sp macro="" textlink="">
      <xdr:nvSpPr>
        <xdr:cNvPr id="2" name="Text Box 1"/>
        <xdr:cNvSpPr txBox="1">
          <a:spLocks noChangeArrowheads="1"/>
        </xdr:cNvSpPr>
      </xdr:nvSpPr>
      <xdr:spPr bwMode="auto">
        <a:xfrm>
          <a:off x="3362325" y="28575"/>
          <a:ext cx="5324475" cy="1819275"/>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l" rtl="0">
            <a:defRPr sz="1000"/>
          </a:pPr>
          <a:r>
            <a:rPr lang="en-US" sz="1200" b="1" i="0" strike="noStrike">
              <a:solidFill>
                <a:srgbClr val="800000"/>
              </a:solidFill>
              <a:latin typeface="Arial"/>
              <a:cs typeface="Arial"/>
            </a:rPr>
            <a:t>                               LOOKUP Functions and Tables</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Lookup tables are useful when you want to compare a particular value to a set of values, and depending on where your value falls, assign a given “answer.”</a:t>
          </a:r>
        </a:p>
        <a:p>
          <a:pPr algn="l" rtl="0">
            <a:defRPr sz="1000"/>
          </a:pPr>
          <a:r>
            <a:rPr lang="en-US" sz="1200" b="1" i="0" strike="noStrike">
              <a:solidFill>
                <a:srgbClr val="000080"/>
              </a:solidFill>
              <a:latin typeface="Arial"/>
              <a:cs typeface="Arial"/>
            </a:rPr>
            <a:t>There are two versions of lookup tables, vertical (VLOOKUP) and horizontal (HLOOKUP).  Since they are virtually identical except that vertical goes down whereas horizontal goes across, we’ll only discuss the VLOOKUP function.</a:t>
          </a:r>
        </a:p>
        <a:p>
          <a:pPr algn="l" rtl="0">
            <a:defRPr sz="1000"/>
          </a:pPr>
          <a:endParaRPr lang="en-US" sz="1200" b="1" i="0" strike="noStrike">
            <a:solidFill>
              <a:srgbClr val="000080"/>
            </a:solidFill>
            <a:latin typeface="Arial"/>
            <a:cs typeface="Arial"/>
          </a:endParaRPr>
        </a:p>
      </xdr:txBody>
    </xdr:sp>
    <xdr:clientData/>
  </xdr:twoCellAnchor>
  <xdr:twoCellAnchor>
    <xdr:from>
      <xdr:col>6</xdr:col>
      <xdr:colOff>276225</xdr:colOff>
      <xdr:row>11</xdr:row>
      <xdr:rowOff>114300</xdr:rowOff>
    </xdr:from>
    <xdr:to>
      <xdr:col>18</xdr:col>
      <xdr:colOff>171450</xdr:colOff>
      <xdr:row>37</xdr:row>
      <xdr:rowOff>95250</xdr:rowOff>
    </xdr:to>
    <xdr:grpSp>
      <xdr:nvGrpSpPr>
        <xdr:cNvPr id="3" name="Group 2"/>
        <xdr:cNvGrpSpPr/>
      </xdr:nvGrpSpPr>
      <xdr:grpSpPr>
        <a:xfrm>
          <a:off x="3362325" y="1895475"/>
          <a:ext cx="7419975" cy="4257675"/>
          <a:chOff x="3362325" y="1905000"/>
          <a:chExt cx="7210425" cy="4257675"/>
        </a:xfrm>
      </xdr:grpSpPr>
      <xdr:sp macro="" textlink="">
        <xdr:nvSpPr>
          <xdr:cNvPr id="4" name="Text Box 3"/>
          <xdr:cNvSpPr txBox="1">
            <a:spLocks noChangeArrowheads="1"/>
          </xdr:cNvSpPr>
        </xdr:nvSpPr>
        <xdr:spPr bwMode="auto">
          <a:xfrm>
            <a:off x="3362325" y="1905000"/>
            <a:ext cx="7210425" cy="4257675"/>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l" rtl="0">
              <a:defRPr sz="1000"/>
            </a:pPr>
            <a:r>
              <a:rPr lang="en-US" sz="1200" b="1" i="0" strike="noStrike">
                <a:solidFill>
                  <a:srgbClr val="800000"/>
                </a:solidFill>
                <a:latin typeface="Arial"/>
                <a:cs typeface="Arial"/>
              </a:rPr>
              <a:t>                             VLOOKUP Functions and Tables</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In this example the student's grade in the range C20:C28 is determined by comparing the score in B20:B28 (the Lookup_value) to the first column (E20:E24) of the Lookup table.  The corresponding grade in the second column (F20:F24) is returned.</a:t>
            </a:r>
          </a:p>
          <a:p>
            <a:pPr algn="l" rtl="0">
              <a:defRPr sz="1000"/>
            </a:pPr>
            <a:r>
              <a:rPr lang="en-US" sz="1200" b="1" i="0" strike="noStrike">
                <a:solidFill>
                  <a:srgbClr val="000080"/>
                </a:solidFill>
                <a:latin typeface="Arial"/>
                <a:cs typeface="Arial"/>
              </a:rPr>
              <a:t>▪  The only requirements of a lookup table (E20:F24) are that</a:t>
            </a:r>
          </a:p>
          <a:p>
            <a:pPr algn="l" rtl="0">
              <a:defRPr sz="1000"/>
            </a:pPr>
            <a:r>
              <a:rPr lang="en-US" sz="1200" b="1" i="0" strike="noStrike">
                <a:solidFill>
                  <a:srgbClr val="000080"/>
                </a:solidFill>
                <a:latin typeface="Arial"/>
                <a:cs typeface="Arial"/>
              </a:rPr>
              <a:t>    1) the comparison column must be the first column and</a:t>
            </a:r>
          </a:p>
          <a:p>
            <a:pPr algn="l" rtl="0">
              <a:defRPr sz="1000"/>
            </a:pPr>
            <a:r>
              <a:rPr lang="en-US" sz="1200" b="1" i="0" strike="noStrike">
                <a:solidFill>
                  <a:srgbClr val="000080"/>
                </a:solidFill>
                <a:latin typeface="Arial"/>
                <a:cs typeface="Arial"/>
              </a:rPr>
              <a:t>    2) the values in the comparison column must be sorted in ascending order.</a:t>
            </a:r>
          </a:p>
          <a:p>
            <a:pPr algn="l" rtl="0">
              <a:defRPr sz="1000"/>
            </a:pPr>
            <a:r>
              <a:rPr lang="en-US" sz="1200" b="1" i="0" strike="noStrike">
                <a:solidFill>
                  <a:srgbClr val="000080"/>
                </a:solidFill>
                <a:latin typeface="Arial"/>
                <a:cs typeface="Arial"/>
              </a:rPr>
              <a:t>▪  The syntax for the VLOOKUP function is:</a:t>
            </a:r>
          </a:p>
          <a:p>
            <a:pPr algn="l" rtl="0">
              <a:defRPr sz="1000"/>
            </a:pPr>
            <a:r>
              <a:rPr lang="en-US" sz="1200" b="1" i="0" strike="noStrike">
                <a:solidFill>
                  <a:srgbClr val="000080"/>
                </a:solidFill>
                <a:latin typeface="Arial"/>
                <a:cs typeface="Arial"/>
              </a:rPr>
              <a:t>         </a:t>
            </a:r>
            <a:r>
              <a:rPr lang="en-US" sz="1200" b="1" i="0" strike="noStrike">
                <a:solidFill>
                  <a:srgbClr val="800000"/>
                </a:solidFill>
                <a:latin typeface="Arial"/>
                <a:cs typeface="Arial"/>
              </a:rPr>
              <a:t>=VLOOKUP(lookup_value,table_array,index_number)</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where:</a:t>
            </a:r>
          </a:p>
          <a:p>
            <a:pPr algn="l" rtl="0">
              <a:defRPr sz="1000"/>
            </a:pPr>
            <a:r>
              <a:rPr lang="en-US" sz="1200" b="1" i="0" strike="noStrike">
                <a:solidFill>
                  <a:srgbClr val="000080"/>
                </a:solidFill>
                <a:latin typeface="Arial"/>
                <a:cs typeface="Arial"/>
              </a:rPr>
              <a:t>     </a:t>
            </a:r>
            <a:r>
              <a:rPr lang="en-US" sz="1200" b="1" i="1" strike="noStrike">
                <a:solidFill>
                  <a:srgbClr val="000080"/>
                </a:solidFill>
                <a:latin typeface="Arial"/>
                <a:cs typeface="Arial"/>
              </a:rPr>
              <a:t>lookup_value</a:t>
            </a:r>
            <a:r>
              <a:rPr lang="en-US" sz="1200" b="1" i="0" strike="noStrike">
                <a:solidFill>
                  <a:srgbClr val="000080"/>
                </a:solidFill>
                <a:latin typeface="Arial"/>
                <a:cs typeface="Arial"/>
              </a:rPr>
              <a:t> = the value to be compared (B20, student score)</a:t>
            </a:r>
          </a:p>
          <a:p>
            <a:pPr algn="l" rtl="0">
              <a:defRPr sz="1000"/>
            </a:pPr>
            <a:r>
              <a:rPr lang="en-US" sz="1200" b="1" i="0" strike="noStrike">
                <a:solidFill>
                  <a:srgbClr val="000080"/>
                </a:solidFill>
                <a:latin typeface="Arial"/>
                <a:cs typeface="Arial"/>
              </a:rPr>
              <a:t>     </a:t>
            </a:r>
            <a:r>
              <a:rPr lang="en-US" sz="1200" b="1" i="1" strike="noStrike">
                <a:solidFill>
                  <a:srgbClr val="000080"/>
                </a:solidFill>
                <a:latin typeface="Arial"/>
                <a:cs typeface="Arial"/>
              </a:rPr>
              <a:t>table_array</a:t>
            </a:r>
            <a:r>
              <a:rPr lang="en-US" sz="1200" b="1" i="0" strike="noStrike">
                <a:solidFill>
                  <a:srgbClr val="000080"/>
                </a:solidFill>
                <a:latin typeface="Arial"/>
                <a:cs typeface="Arial"/>
              </a:rPr>
              <a:t> = a lookup table (E20:F24, with the values to be compared against always in the</a:t>
            </a:r>
          </a:p>
          <a:p>
            <a:pPr algn="l" rtl="0">
              <a:defRPr sz="1000"/>
            </a:pPr>
            <a:r>
              <a:rPr lang="en-US" sz="1200" b="1" i="0" strike="noStrike">
                <a:solidFill>
                  <a:srgbClr val="000080"/>
                </a:solidFill>
                <a:latin typeface="Arial"/>
                <a:cs typeface="Arial"/>
              </a:rPr>
              <a:t>        leftmost column)</a:t>
            </a:r>
          </a:p>
          <a:p>
            <a:pPr algn="l" rtl="0">
              <a:defRPr sz="1000"/>
            </a:pPr>
            <a:r>
              <a:rPr lang="en-US" sz="1200" b="1" i="0" strike="noStrike">
                <a:solidFill>
                  <a:srgbClr val="000080"/>
                </a:solidFill>
                <a:latin typeface="Arial"/>
                <a:cs typeface="Arial"/>
              </a:rPr>
              <a:t>     </a:t>
            </a:r>
            <a:r>
              <a:rPr lang="en-US" sz="1200" b="1" i="1" strike="noStrike">
                <a:solidFill>
                  <a:srgbClr val="000080"/>
                </a:solidFill>
                <a:latin typeface="Arial"/>
                <a:cs typeface="Arial"/>
              </a:rPr>
              <a:t>col_index_number</a:t>
            </a:r>
            <a:r>
              <a:rPr lang="en-US" sz="1200" b="1" i="0" strike="noStrike">
                <a:solidFill>
                  <a:srgbClr val="000080"/>
                </a:solidFill>
                <a:latin typeface="Arial"/>
                <a:cs typeface="Arial"/>
              </a:rPr>
              <a:t> = the column number of the lookup table where you find the “answer” (2).</a:t>
            </a:r>
          </a:p>
          <a:p>
            <a:pPr algn="l" rtl="0">
              <a:defRPr sz="1000"/>
            </a:pPr>
            <a:r>
              <a:rPr lang="en-US" sz="1200" b="1" i="0" strike="noStrike">
                <a:solidFill>
                  <a:srgbClr val="000080"/>
                </a:solidFill>
                <a:latin typeface="Arial"/>
                <a:cs typeface="Arial"/>
              </a:rPr>
              <a:t>▪  Since the VLOOKUP function is often copied down a column, it is usually necessary to make</a:t>
            </a:r>
          </a:p>
          <a:p>
            <a:pPr algn="l" rtl="0">
              <a:defRPr sz="1000"/>
            </a:pPr>
            <a:r>
              <a:rPr lang="en-US" sz="1200" b="1" i="0" strike="noStrike">
                <a:solidFill>
                  <a:srgbClr val="000080"/>
                </a:solidFill>
                <a:latin typeface="Arial"/>
                <a:cs typeface="Arial"/>
              </a:rPr>
              <a:t>        the table_array argument an absolute reference, and this is accomplished most easily by</a:t>
            </a:r>
          </a:p>
          <a:p>
            <a:pPr algn="l" rtl="0">
              <a:defRPr sz="1000"/>
            </a:pPr>
            <a:r>
              <a:rPr lang="en-US" sz="1200" b="1" i="0" strike="noStrike">
                <a:solidFill>
                  <a:srgbClr val="000080"/>
                </a:solidFill>
                <a:latin typeface="Arial"/>
                <a:cs typeface="Arial"/>
              </a:rPr>
              <a:t>        giving the lookup table a range name such as "LookupTable".  (Range names are always</a:t>
            </a:r>
          </a:p>
          <a:p>
            <a:pPr algn="l" rtl="0">
              <a:defRPr sz="1000"/>
            </a:pPr>
            <a:r>
              <a:rPr lang="en-US" sz="1200" b="1" i="0" strike="noStrike">
                <a:solidFill>
                  <a:srgbClr val="000080"/>
                </a:solidFill>
                <a:latin typeface="Arial"/>
                <a:cs typeface="Arial"/>
              </a:rPr>
              <a:t>        treated as absolute references.)</a:t>
            </a:r>
          </a:p>
          <a:p>
            <a:pPr algn="l" rtl="0">
              <a:defRPr sz="1000"/>
            </a:pPr>
            <a:r>
              <a:rPr lang="en-US" sz="1200" b="1" i="0" strike="noStrike">
                <a:solidFill>
                  <a:srgbClr val="000080"/>
                </a:solidFill>
                <a:latin typeface="Arial"/>
                <a:cs typeface="Arial"/>
              </a:rPr>
              <a:t>▪  The in cell C20 [=VLOOKUP(B2,LookupTable,2)] compares the value in B20 (67) to the values </a:t>
            </a:r>
          </a:p>
          <a:p>
            <a:pPr algn="l" rtl="0">
              <a:defRPr sz="1000"/>
            </a:pPr>
            <a:r>
              <a:rPr lang="en-US" sz="1200" b="1" i="0" strike="noStrike">
                <a:solidFill>
                  <a:srgbClr val="000080"/>
                </a:solidFill>
                <a:latin typeface="Arial"/>
                <a:cs typeface="Arial"/>
              </a:rPr>
              <a:t>        in first column of LookupTable and chooses the largest value less than or equal to it.  This</a:t>
            </a:r>
          </a:p>
          <a:p>
            <a:pPr algn="l" rtl="0">
              <a:defRPr sz="1000"/>
            </a:pPr>
            <a:r>
              <a:rPr lang="en-US" sz="1200" b="1" i="0" strike="noStrike">
                <a:solidFill>
                  <a:srgbClr val="000080"/>
                </a:solidFill>
                <a:latin typeface="Arial"/>
                <a:cs typeface="Arial"/>
              </a:rPr>
              <a:t>        is 60.  Then since the col_index_number argument is 2, the score reported in C20 comes</a:t>
            </a:r>
          </a:p>
          <a:p>
            <a:pPr algn="l" rtl="0">
              <a:defRPr sz="1000"/>
            </a:pPr>
            <a:r>
              <a:rPr lang="en-US" sz="1200" b="1" i="0" strike="noStrike">
                <a:solidFill>
                  <a:srgbClr val="000080"/>
                </a:solidFill>
                <a:latin typeface="Arial"/>
                <a:cs typeface="Arial"/>
              </a:rPr>
              <a:t>        from the second column of the lookup table next to 60, namely, D.</a:t>
            </a:r>
          </a:p>
          <a:p>
            <a:pPr algn="l" rtl="0">
              <a:defRPr sz="1000"/>
            </a:pPr>
            <a:endParaRPr lang="en-US" sz="1200" b="1" i="0" strike="noStrike">
              <a:solidFill>
                <a:srgbClr val="000080"/>
              </a:solidFill>
              <a:latin typeface="Arial"/>
              <a:cs typeface="Arial"/>
            </a:endParaRPr>
          </a:p>
        </xdr:txBody>
      </xdr:sp>
      <xdr:sp macro="" textlink="">
        <xdr:nvSpPr>
          <xdr:cNvPr id="5" name="Oval 4"/>
          <xdr:cNvSpPr>
            <a:spLocks noChangeArrowheads="1"/>
          </xdr:cNvSpPr>
        </xdr:nvSpPr>
        <xdr:spPr bwMode="auto">
          <a:xfrm>
            <a:off x="3495675" y="1933575"/>
            <a:ext cx="295275" cy="295275"/>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1</a:t>
            </a:r>
          </a:p>
        </xdr:txBody>
      </xdr:sp>
    </xdr:grpSp>
    <xdr:clientData/>
  </xdr:twoCellAnchor>
  <xdr:twoCellAnchor>
    <xdr:from>
      <xdr:col>8</xdr:col>
      <xdr:colOff>219075</xdr:colOff>
      <xdr:row>54</xdr:row>
      <xdr:rowOff>57150</xdr:rowOff>
    </xdr:from>
    <xdr:to>
      <xdr:col>18</xdr:col>
      <xdr:colOff>504825</xdr:colOff>
      <xdr:row>64</xdr:row>
      <xdr:rowOff>9526</xdr:rowOff>
    </xdr:to>
    <xdr:sp macro="" textlink="">
      <xdr:nvSpPr>
        <xdr:cNvPr id="6" name="Text Box 8"/>
        <xdr:cNvSpPr txBox="1">
          <a:spLocks noChangeArrowheads="1"/>
        </xdr:cNvSpPr>
      </xdr:nvSpPr>
      <xdr:spPr bwMode="auto">
        <a:xfrm>
          <a:off x="4524375" y="9058275"/>
          <a:ext cx="6591300" cy="1590676"/>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l" rtl="0">
            <a:defRPr sz="1000"/>
          </a:pPr>
          <a:r>
            <a:rPr lang="en-US" sz="1200" b="1" i="0" strike="noStrike">
              <a:solidFill>
                <a:srgbClr val="800000"/>
              </a:solidFill>
              <a:latin typeface="Arial"/>
              <a:cs typeface="Arial"/>
            </a:rPr>
            <a:t>                            VLOOKUP Functions and Tables</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In this example,</a:t>
          </a:r>
          <a:r>
            <a:rPr lang="en-US" sz="1200" b="1" i="0" strike="noStrike" baseline="0">
              <a:solidFill>
                <a:srgbClr val="000080"/>
              </a:solidFill>
              <a:latin typeface="Arial"/>
              <a:cs typeface="Arial"/>
            </a:rPr>
            <a:t> our objective is to find the </a:t>
          </a:r>
          <a:r>
            <a:rPr lang="en-US" sz="1200" b="1" i="1" strike="noStrike" baseline="0">
              <a:solidFill>
                <a:srgbClr val="000080"/>
              </a:solidFill>
              <a:latin typeface="Arial"/>
              <a:cs typeface="Arial"/>
            </a:rPr>
            <a:t>exact</a:t>
          </a:r>
          <a:r>
            <a:rPr lang="en-US" sz="1200" b="1" i="0" strike="noStrike" baseline="0">
              <a:solidFill>
                <a:srgbClr val="000080"/>
              </a:solidFill>
              <a:latin typeface="Arial"/>
              <a:cs typeface="Arial"/>
            </a:rPr>
            <a:t> values of pcity, phsg and region for given set of cities with ids (in the 'navigating' worksheet).</a:t>
          </a:r>
          <a:endParaRPr lang="en-US" sz="1200" b="1" i="0" strike="noStrike">
            <a:solidFill>
              <a:srgbClr val="000080"/>
            </a:solidFill>
            <a:latin typeface="Arial"/>
            <a:cs typeface="Arial"/>
          </a:endParaRPr>
        </a:p>
      </xdr:txBody>
    </xdr:sp>
    <xdr:clientData/>
  </xdr:twoCellAnchor>
  <xdr:twoCellAnchor>
    <xdr:from>
      <xdr:col>6</xdr:col>
      <xdr:colOff>285750</xdr:colOff>
      <xdr:row>38</xdr:row>
      <xdr:rowOff>47626</xdr:rowOff>
    </xdr:from>
    <xdr:to>
      <xdr:col>18</xdr:col>
      <xdr:colOff>180975</xdr:colOff>
      <xdr:row>43</xdr:row>
      <xdr:rowOff>9525</xdr:rowOff>
    </xdr:to>
    <xdr:sp macro="" textlink="">
      <xdr:nvSpPr>
        <xdr:cNvPr id="7" name="Text Box 3"/>
        <xdr:cNvSpPr txBox="1">
          <a:spLocks noChangeArrowheads="1"/>
        </xdr:cNvSpPr>
      </xdr:nvSpPr>
      <xdr:spPr bwMode="auto">
        <a:xfrm>
          <a:off x="3371850" y="6267451"/>
          <a:ext cx="7419975" cy="952499"/>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l" rtl="0">
            <a:defRPr sz="1000"/>
          </a:pPr>
          <a:r>
            <a:rPr lang="en-US" sz="1200" b="1" i="0" strike="noStrike">
              <a:solidFill>
                <a:srgbClr val="000080"/>
              </a:solidFill>
              <a:latin typeface="Arial"/>
              <a:cs typeface="Arial"/>
            </a:rPr>
            <a:t>Try it!  Enter a lookup table in columns E and F, and VLOOKUP functions in column C.  Assume there is a quantity discount policy in force: for orders less than 300 units, the unit price is $3; for orders of at least 300 units but less than 400, the unit price is $2.50; for orders of 400 units or more, the unit price is $2.</a:t>
          </a:r>
        </a:p>
        <a:p>
          <a:pPr algn="l" rtl="0">
            <a:defRPr sz="1000"/>
          </a:pPr>
          <a:endParaRPr lang="en-US" sz="1200" b="1" i="0" strike="noStrike">
            <a:solidFill>
              <a:srgbClr val="00008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238124</xdr:colOff>
      <xdr:row>13</xdr:row>
      <xdr:rowOff>19050</xdr:rowOff>
    </xdr:from>
    <xdr:to>
      <xdr:col>13</xdr:col>
      <xdr:colOff>323849</xdr:colOff>
      <xdr:row>36</xdr:row>
      <xdr:rowOff>9525</xdr:rowOff>
    </xdr:to>
    <xdr:sp macro="" textlink="">
      <xdr:nvSpPr>
        <xdr:cNvPr id="2" name="Rectangle 4"/>
        <xdr:cNvSpPr>
          <a:spLocks noChangeArrowheads="1"/>
        </xdr:cNvSpPr>
      </xdr:nvSpPr>
      <xdr:spPr bwMode="auto">
        <a:xfrm>
          <a:off x="5381624" y="2124075"/>
          <a:ext cx="5181600" cy="3714750"/>
        </a:xfrm>
        <a:prstGeom prst="rect">
          <a:avLst/>
        </a:prstGeom>
        <a:solidFill>
          <a:srgbClr val="FFFF99"/>
        </a:solidFill>
        <a:ln w="28575">
          <a:solidFill>
            <a:srgbClr val="800000"/>
          </a:solidFill>
          <a:miter lim="800000"/>
          <a:headEnd/>
          <a:tailEnd/>
        </a:ln>
        <a:effectLst/>
      </xdr:spPr>
      <xdr:txBody>
        <a:bodyPr vertOverflow="clip" wrap="square" lIns="90488" tIns="44450" rIns="90488" bIns="44450" anchor="t" upright="1"/>
        <a:lstStyle/>
        <a:p>
          <a:pPr algn="l" rtl="0">
            <a:defRPr sz="1000"/>
          </a:pPr>
          <a:r>
            <a:rPr lang="en-US" sz="1200" b="1" i="0" u="none" strike="noStrike" baseline="0">
              <a:solidFill>
                <a:srgbClr val="000080"/>
              </a:solidFill>
              <a:latin typeface="Arial"/>
              <a:cs typeface="Arial"/>
            </a:rPr>
            <a:t>                         </a:t>
          </a:r>
          <a:r>
            <a:rPr lang="en-US" sz="1200" b="1" i="0" u="none" strike="noStrike" baseline="0">
              <a:solidFill>
                <a:srgbClr val="800000"/>
              </a:solidFill>
              <a:latin typeface="Arial"/>
              <a:cs typeface="Arial"/>
            </a:rPr>
            <a:t>Conditional Formatting Options</a:t>
          </a:r>
          <a:endParaRPr lang="en-US" sz="1200" b="1" i="0" u="sng" strike="noStrike" baseline="0">
            <a:solidFill>
              <a:srgbClr val="000080"/>
            </a:solidFill>
            <a:latin typeface="Arial"/>
            <a:cs typeface="Arial"/>
          </a:endParaRP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1.  </a:t>
          </a:r>
          <a:r>
            <a:rPr lang="en-US" sz="1200" b="1" i="0" u="sng" strike="noStrike" baseline="0">
              <a:solidFill>
                <a:srgbClr val="000080"/>
              </a:solidFill>
              <a:latin typeface="Arial"/>
              <a:cs typeface="Arial"/>
            </a:rPr>
            <a:t>Highlight Cell Rules </a:t>
          </a:r>
          <a:r>
            <a:rPr lang="en-US" sz="1200" b="1" i="0" u="none" strike="noStrike" baseline="0">
              <a:solidFill>
                <a:srgbClr val="000080"/>
              </a:solidFill>
              <a:latin typeface="Arial"/>
              <a:cs typeface="Arial"/>
            </a:rPr>
            <a:t>- allows you to assign a format to cells whose content meet specified criteria.</a:t>
          </a: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2.  </a:t>
          </a:r>
          <a:r>
            <a:rPr lang="en-US" sz="1200" b="1" i="0" u="sng" strike="noStrike" baseline="0">
              <a:solidFill>
                <a:srgbClr val="000080"/>
              </a:solidFill>
              <a:latin typeface="Arial"/>
              <a:cs typeface="Arial"/>
            </a:rPr>
            <a:t>Top/Bottom Rules</a:t>
          </a:r>
          <a:r>
            <a:rPr lang="en-US" sz="1200" b="1" i="0" u="none" strike="noStrike" baseline="0">
              <a:solidFill>
                <a:srgbClr val="000080"/>
              </a:solidFill>
              <a:latin typeface="Arial"/>
              <a:cs typeface="Arial"/>
            </a:rPr>
            <a:t> - allows you to assign a format to the N largest or smallest values in a range, the top or bottom n% of the numbers in a range, or numbers above or below the average for that range.</a:t>
          </a: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3.  </a:t>
          </a:r>
          <a:r>
            <a:rPr lang="en-US" sz="1200" b="1" i="0" u="sng" strike="noStrike" baseline="0">
              <a:solidFill>
                <a:srgbClr val="000080"/>
              </a:solidFill>
              <a:latin typeface="Arial"/>
              <a:cs typeface="Arial"/>
            </a:rPr>
            <a:t>Data Bars,  Color Scales, and Icon Sets</a:t>
          </a:r>
          <a:r>
            <a:rPr lang="en-US" sz="1200" b="1" i="0" u="none" strike="noStrike" baseline="0">
              <a:solidFill>
                <a:srgbClr val="000080"/>
              </a:solidFill>
              <a:latin typeface="Arial"/>
              <a:cs typeface="Arial"/>
            </a:rPr>
            <a:t> - allows you to easily identify large, small, or intermediate values within a range.</a:t>
          </a: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4.  </a:t>
          </a:r>
          <a:r>
            <a:rPr lang="en-US" sz="1200" b="1" i="0" u="sng" strike="noStrike" baseline="0">
              <a:solidFill>
                <a:srgbClr val="000080"/>
              </a:solidFill>
              <a:latin typeface="Arial"/>
              <a:cs typeface="Arial"/>
            </a:rPr>
            <a:t>New Rule</a:t>
          </a:r>
          <a:r>
            <a:rPr lang="en-US" sz="1200" b="1" i="0" u="none" strike="noStrike" baseline="0">
              <a:solidFill>
                <a:srgbClr val="000080"/>
              </a:solidFill>
              <a:latin typeface="Arial"/>
              <a:cs typeface="Arial"/>
            </a:rPr>
            <a:t> - allows you to create your own formula.</a:t>
          </a: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5.  </a:t>
          </a:r>
          <a:r>
            <a:rPr lang="en-US" sz="1200" b="1" i="0" u="sng" strike="noStrike" baseline="0">
              <a:solidFill>
                <a:srgbClr val="000080"/>
              </a:solidFill>
              <a:latin typeface="Arial"/>
              <a:cs typeface="Arial"/>
            </a:rPr>
            <a:t>Clear Rules</a:t>
          </a:r>
          <a:r>
            <a:rPr lang="en-US" sz="1200" b="1" i="0" u="none" strike="noStrike" baseline="0">
              <a:solidFill>
                <a:srgbClr val="000080"/>
              </a:solidFill>
              <a:latin typeface="Arial"/>
              <a:cs typeface="Arial"/>
            </a:rPr>
            <a:t> - allows you to delete all conditional formatting within a selected range.</a:t>
          </a: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6.  </a:t>
          </a:r>
          <a:r>
            <a:rPr lang="en-US" sz="1200" b="1" i="0" u="sng" strike="noStrike" baseline="0">
              <a:solidFill>
                <a:srgbClr val="000080"/>
              </a:solidFill>
              <a:latin typeface="Arial"/>
              <a:cs typeface="Arial"/>
            </a:rPr>
            <a:t>Manage Rules</a:t>
          </a:r>
          <a:r>
            <a:rPr lang="en-US" sz="1200" b="1" i="0" u="none" strike="noStrike" baseline="0">
              <a:solidFill>
                <a:srgbClr val="000080"/>
              </a:solidFill>
              <a:latin typeface="Arial"/>
              <a:cs typeface="Arial"/>
            </a:rPr>
            <a:t> - allows you to view, edit, or delete existing rules, create new rules, or change the order in which the rules are applied.</a:t>
          </a:r>
        </a:p>
        <a:p>
          <a:pPr algn="l" rtl="0">
            <a:defRPr sz="1000"/>
          </a:pPr>
          <a:endParaRPr lang="en-US" sz="1200" b="1" i="0" u="none" strike="noStrike" baseline="0">
            <a:solidFill>
              <a:srgbClr val="000080"/>
            </a:solidFill>
            <a:latin typeface="Arial"/>
            <a:cs typeface="Arial"/>
          </a:endParaRPr>
        </a:p>
        <a:p>
          <a:pPr algn="l" rtl="0">
            <a:defRPr sz="1000"/>
          </a:pPr>
          <a:endParaRPr lang="en-US" sz="1200" b="1" i="0" u="none" strike="noStrike" baseline="0">
            <a:solidFill>
              <a:srgbClr val="000080"/>
            </a:solidFill>
            <a:latin typeface="Arial"/>
            <a:cs typeface="Arial"/>
          </a:endParaRP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           </a:t>
          </a:r>
        </a:p>
        <a:p>
          <a:pPr algn="l" rtl="0">
            <a:defRPr sz="1000"/>
          </a:pPr>
          <a:endParaRPr lang="en-US" sz="1200" b="1" i="0" u="none" strike="noStrike" baseline="0">
            <a:solidFill>
              <a:srgbClr val="000080"/>
            </a:solidFill>
            <a:latin typeface="Arial"/>
            <a:cs typeface="Arial"/>
          </a:endParaRPr>
        </a:p>
      </xdr:txBody>
    </xdr:sp>
    <xdr:clientData/>
  </xdr:twoCellAnchor>
  <xdr:twoCellAnchor editAs="oneCell">
    <xdr:from>
      <xdr:col>5</xdr:col>
      <xdr:colOff>257175</xdr:colOff>
      <xdr:row>0</xdr:row>
      <xdr:rowOff>66675</xdr:rowOff>
    </xdr:from>
    <xdr:to>
      <xdr:col>13</xdr:col>
      <xdr:colOff>295275</xdr:colOff>
      <xdr:row>12</xdr:row>
      <xdr:rowOff>28575</xdr:rowOff>
    </xdr:to>
    <xdr:sp macro="" textlink="">
      <xdr:nvSpPr>
        <xdr:cNvPr id="3" name="Text Box 1"/>
        <xdr:cNvSpPr txBox="1">
          <a:spLocks noChangeArrowheads="1"/>
        </xdr:cNvSpPr>
      </xdr:nvSpPr>
      <xdr:spPr bwMode="auto">
        <a:xfrm>
          <a:off x="4810125" y="66675"/>
          <a:ext cx="5724525" cy="1905000"/>
        </a:xfrm>
        <a:prstGeom prst="rect">
          <a:avLst/>
        </a:prstGeom>
        <a:solidFill>
          <a:srgbClr val="FFFF99"/>
        </a:solidFill>
        <a:ln w="28575">
          <a:solidFill>
            <a:srgbClr val="800000"/>
          </a:solidFill>
          <a:miter lim="800000"/>
          <a:headEnd/>
          <a:tailEnd/>
        </a:ln>
      </xdr:spPr>
      <xdr:txBody>
        <a:bodyPr vertOverflow="clip" wrap="square" lIns="182880" tIns="137160" rIns="182880" bIns="137160" anchor="t" upright="1"/>
        <a:lstStyle/>
        <a:p>
          <a:pPr algn="ctr" rtl="0">
            <a:defRPr sz="1000"/>
          </a:pPr>
          <a:r>
            <a:rPr lang="en-US" sz="1600" b="1" i="0" u="none" strike="noStrike" baseline="0">
              <a:solidFill>
                <a:srgbClr val="800000"/>
              </a:solidFill>
              <a:latin typeface="Arial"/>
              <a:cs typeface="Arial"/>
            </a:rPr>
            <a:t> Conditional Formating</a:t>
          </a:r>
        </a:p>
        <a:p>
          <a:pPr algn="l" rtl="0">
            <a:defRPr sz="1000"/>
          </a:pPr>
          <a:r>
            <a:rPr lang="en-US" sz="1600" b="1" i="0" u="none" strike="noStrike" baseline="0">
              <a:solidFill>
                <a:srgbClr val="800000"/>
              </a:solidFill>
              <a:latin typeface="Arial"/>
              <a:cs typeface="Arial"/>
            </a:rPr>
            <a:t> Comparison of Male and Female Movie Stars' Salaries </a:t>
          </a: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Conditional formatting lets us specify formating for a cell range depending on the contents of the cell range.</a:t>
          </a:r>
        </a:p>
        <a:p>
          <a:pPr algn="l" rtl="0">
            <a:defRPr sz="1000"/>
          </a:pPr>
          <a:endParaRPr lang="en-US" sz="1200" b="1" i="0" u="none" strike="noStrike" baseline="0">
            <a:solidFill>
              <a:srgbClr val="000080"/>
            </a:solidFill>
            <a:latin typeface="Arial"/>
            <a:cs typeface="Arial"/>
          </a:endParaRPr>
        </a:p>
        <a:p>
          <a:pPr algn="l" rtl="0">
            <a:defRPr sz="1000"/>
          </a:pPr>
          <a:r>
            <a:rPr lang="en-US" sz="1200" b="1" i="0" u="none" strike="noStrike" baseline="0">
              <a:solidFill>
                <a:srgbClr val="000080"/>
              </a:solidFill>
              <a:latin typeface="Arial"/>
              <a:cs typeface="Arial"/>
            </a:rPr>
            <a:t>Excel checks the cells to determine whether the specified conditions are met and then applies the specified formatting to those cells that satisfy these conditions.</a:t>
          </a:r>
        </a:p>
        <a:p>
          <a:pPr algn="l" rtl="0">
            <a:defRPr sz="1000"/>
          </a:pPr>
          <a:endParaRPr lang="en-US" sz="1200" b="1" i="0" u="none" strike="noStrike" baseline="0">
            <a:solidFill>
              <a:srgbClr val="000080"/>
            </a:solidFill>
            <a:latin typeface="Arial"/>
            <a:cs typeface="Arial"/>
          </a:endParaRPr>
        </a:p>
        <a:p>
          <a:pPr algn="l" rtl="0">
            <a:defRPr sz="1000"/>
          </a:pPr>
          <a:endParaRPr lang="en-US" sz="1200" b="1" i="0" u="none" strike="noStrike" baseline="0">
            <a:solidFill>
              <a:srgbClr val="00008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xdr:row>
      <xdr:rowOff>57150</xdr:rowOff>
    </xdr:from>
    <xdr:to>
      <xdr:col>11</xdr:col>
      <xdr:colOff>552450</xdr:colOff>
      <xdr:row>18</xdr:row>
      <xdr:rowOff>153528</xdr:rowOff>
    </xdr:to>
    <xdr:grpSp>
      <xdr:nvGrpSpPr>
        <xdr:cNvPr id="11" name="Group 10"/>
        <xdr:cNvGrpSpPr/>
      </xdr:nvGrpSpPr>
      <xdr:grpSpPr>
        <a:xfrm>
          <a:off x="2952750" y="228600"/>
          <a:ext cx="3886200" cy="3011028"/>
          <a:chOff x="2952750" y="228600"/>
          <a:chExt cx="3886200" cy="3011028"/>
        </a:xfrm>
      </xdr:grpSpPr>
      <xdr:sp macro="" textlink="">
        <xdr:nvSpPr>
          <xdr:cNvPr id="3" name="Text Box 5"/>
          <xdr:cNvSpPr txBox="1">
            <a:spLocks noChangeArrowheads="1"/>
          </xdr:cNvSpPr>
        </xdr:nvSpPr>
        <xdr:spPr bwMode="auto">
          <a:xfrm>
            <a:off x="2952750" y="228600"/>
            <a:ext cx="3886200" cy="3011028"/>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l" rtl="0">
              <a:defRPr sz="1000"/>
            </a:pPr>
            <a:r>
              <a:rPr lang="en-US" sz="1200" b="1" i="0" strike="noStrike">
                <a:solidFill>
                  <a:srgbClr val="800000"/>
                </a:solidFill>
                <a:latin typeface="Arial"/>
                <a:cs typeface="Arial"/>
              </a:rPr>
              <a:t>             Freezing and</a:t>
            </a:r>
          </a:p>
          <a:p>
            <a:pPr algn="l" rtl="0">
              <a:defRPr sz="1000"/>
            </a:pPr>
            <a:r>
              <a:rPr lang="en-US" sz="1200" b="1" i="0" strike="noStrike">
                <a:solidFill>
                  <a:srgbClr val="800000"/>
                </a:solidFill>
                <a:latin typeface="Arial"/>
                <a:cs typeface="Arial"/>
              </a:rPr>
              <a:t>             Unfreezing Panes </a:t>
            </a:r>
          </a:p>
          <a:p>
            <a:pPr algn="l" rtl="0">
              <a:defRPr sz="1000"/>
            </a:pPr>
            <a:endParaRPr lang="en-US" sz="1200" b="1" i="0" strike="noStrike">
              <a:solidFill>
                <a:srgbClr val="800000"/>
              </a:solidFill>
              <a:latin typeface="Arial"/>
              <a:cs typeface="Arial"/>
            </a:endParaRPr>
          </a:p>
          <a:p>
            <a:pPr algn="l" rtl="0">
              <a:defRPr sz="1000"/>
            </a:pPr>
            <a:r>
              <a:rPr lang="en-US" sz="1200" b="1" i="0" strike="noStrike">
                <a:solidFill>
                  <a:srgbClr val="000080"/>
                </a:solidFill>
                <a:latin typeface="Arial"/>
                <a:cs typeface="Arial"/>
              </a:rPr>
              <a:t>Sometimes it is useful to keep Row or Column headers visible while</a:t>
            </a:r>
          </a:p>
          <a:p>
            <a:pPr algn="l" rtl="0">
              <a:defRPr sz="1000"/>
            </a:pPr>
            <a:r>
              <a:rPr lang="en-US" sz="1200" b="1" i="0" strike="noStrike">
                <a:solidFill>
                  <a:srgbClr val="000080"/>
                </a:solidFill>
                <a:latin typeface="Arial"/>
                <a:cs typeface="Arial"/>
              </a:rPr>
              <a:t>scrolling down or  right.</a:t>
            </a:r>
          </a:p>
          <a:p>
            <a:pPr algn="l" rtl="0">
              <a:defRPr sz="1000"/>
            </a:pPr>
            <a:r>
              <a:rPr lang="en-US" sz="1200" b="1" i="0" strike="noStrike">
                <a:solidFill>
                  <a:srgbClr val="000080"/>
                </a:solidFill>
                <a:latin typeface="Arial"/>
                <a:cs typeface="Arial"/>
              </a:rPr>
              <a:t>▪ Select cell below last row</a:t>
            </a:r>
          </a:p>
          <a:p>
            <a:pPr algn="l" rtl="0">
              <a:defRPr sz="1000"/>
            </a:pPr>
            <a:r>
              <a:rPr lang="en-US" sz="1200" b="1" i="0" strike="noStrike">
                <a:solidFill>
                  <a:srgbClr val="000080"/>
                </a:solidFill>
                <a:latin typeface="Arial"/>
                <a:cs typeface="Arial"/>
              </a:rPr>
              <a:t>   and right of last column</a:t>
            </a:r>
          </a:p>
          <a:p>
            <a:pPr algn="l" rtl="0">
              <a:defRPr sz="1000"/>
            </a:pPr>
            <a:r>
              <a:rPr lang="en-US" sz="1200" b="1" i="0" strike="noStrike">
                <a:solidFill>
                  <a:srgbClr val="000080"/>
                </a:solidFill>
                <a:latin typeface="Arial"/>
                <a:cs typeface="Arial"/>
              </a:rPr>
              <a:t>   to be frozen.</a:t>
            </a:r>
          </a:p>
          <a:p>
            <a:pPr algn="l" rtl="0">
              <a:defRPr sz="1000"/>
            </a:pPr>
            <a:r>
              <a:rPr lang="en-US" sz="1200" b="1" i="0" strike="noStrike">
                <a:solidFill>
                  <a:srgbClr val="000080"/>
                </a:solidFill>
                <a:latin typeface="Arial"/>
                <a:cs typeface="Arial"/>
              </a:rPr>
              <a:t>▪ Select:</a:t>
            </a:r>
          </a:p>
          <a:p>
            <a:pPr algn="l" rtl="0">
              <a:defRPr sz="1000"/>
            </a:pPr>
            <a:r>
              <a:rPr lang="en-US" sz="1200" b="1" i="0" strike="noStrike">
                <a:solidFill>
                  <a:srgbClr val="000080"/>
                </a:solidFill>
                <a:latin typeface="Arial"/>
                <a:cs typeface="Arial"/>
              </a:rPr>
              <a:t>    </a:t>
            </a:r>
            <a:r>
              <a:rPr lang="en-US" sz="1200" b="1" i="0" strike="noStrike">
                <a:solidFill>
                  <a:sysClr val="windowText" lastClr="000000"/>
                </a:solidFill>
                <a:latin typeface="Arial"/>
                <a:cs typeface="Arial"/>
              </a:rPr>
              <a:t>|View | Window| + </a:t>
            </a:r>
            <a:r>
              <a:rPr lang="en-US" sz="1200" b="1" i="0" u="none" strike="noStrike">
                <a:solidFill>
                  <a:sysClr val="windowText" lastClr="000000"/>
                </a:solidFill>
                <a:latin typeface="Arial"/>
                <a:cs typeface="Arial"/>
              </a:rPr>
              <a:t>F</a:t>
            </a:r>
            <a:r>
              <a:rPr lang="en-US" sz="1200" b="1" i="0" strike="noStrike">
                <a:solidFill>
                  <a:sysClr val="windowText" lastClr="000000"/>
                </a:solidFill>
                <a:latin typeface="Arial"/>
                <a:cs typeface="Arial"/>
              </a:rPr>
              <a:t>reeze </a:t>
            </a:r>
            <a:r>
              <a:rPr lang="en-US" sz="1200" b="1" i="0" strike="noStrike">
                <a:solidFill>
                  <a:srgbClr val="000000"/>
                </a:solidFill>
                <a:latin typeface="Arial"/>
                <a:cs typeface="Arial"/>
              </a:rPr>
              <a:t>Panes</a:t>
            </a:r>
          </a:p>
          <a:p>
            <a:pPr algn="l" rtl="0">
              <a:defRPr sz="1000"/>
            </a:pPr>
            <a:r>
              <a:rPr lang="en-US" sz="1200" b="1" i="0" strike="noStrike">
                <a:solidFill>
                  <a:srgbClr val="000000"/>
                </a:solidFill>
                <a:latin typeface="Arial"/>
                <a:cs typeface="Arial"/>
              </a:rPr>
              <a:t>           + Freeze Panes </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To Unfreeze, select:</a:t>
            </a:r>
          </a:p>
          <a:p>
            <a:pPr rtl="0"/>
            <a:r>
              <a:rPr lang="en-US" sz="1200" b="1" i="0" strike="noStrike">
                <a:solidFill>
                  <a:sysClr val="windowText" lastClr="000000"/>
                </a:solidFill>
                <a:latin typeface="Arial"/>
                <a:ea typeface="+mn-ea"/>
                <a:cs typeface="Arial"/>
              </a:rPr>
              <a:t>    |View | Window| + Freeze Panes</a:t>
            </a:r>
          </a:p>
          <a:p>
            <a:pPr rtl="0"/>
            <a:r>
              <a:rPr lang="en-US" sz="1200" b="1" i="0" strike="noStrike">
                <a:solidFill>
                  <a:sysClr val="windowText" lastClr="000000"/>
                </a:solidFill>
                <a:latin typeface="Arial"/>
                <a:ea typeface="+mn-ea"/>
                <a:cs typeface="Arial"/>
              </a:rPr>
              <a:t>           + Unfreeze Panes</a:t>
            </a:r>
            <a:endParaRPr lang="en-US" sz="1200" b="1" i="0" strike="noStrike">
              <a:solidFill>
                <a:srgbClr val="000080"/>
              </a:solidFill>
              <a:latin typeface="Arial"/>
              <a:cs typeface="Arial"/>
            </a:endParaRPr>
          </a:p>
        </xdr:txBody>
      </xdr:sp>
      <xdr:sp macro="" textlink="">
        <xdr:nvSpPr>
          <xdr:cNvPr id="4" name="Oval 6"/>
          <xdr:cNvSpPr>
            <a:spLocks noChangeArrowheads="1"/>
          </xdr:cNvSpPr>
        </xdr:nvSpPr>
        <xdr:spPr bwMode="auto">
          <a:xfrm>
            <a:off x="3038474" y="286878"/>
            <a:ext cx="371475" cy="281677"/>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1</a:t>
            </a:r>
          </a:p>
        </xdr:txBody>
      </xdr:sp>
    </xdr:grpSp>
    <xdr:clientData/>
  </xdr:twoCellAnchor>
  <xdr:twoCellAnchor>
    <xdr:from>
      <xdr:col>5</xdr:col>
      <xdr:colOff>104770</xdr:colOff>
      <xdr:row>19</xdr:row>
      <xdr:rowOff>95247</xdr:rowOff>
    </xdr:from>
    <xdr:to>
      <xdr:col>12</xdr:col>
      <xdr:colOff>0</xdr:colOff>
      <xdr:row>36</xdr:row>
      <xdr:rowOff>123825</xdr:rowOff>
    </xdr:to>
    <xdr:sp macro="" textlink="">
      <xdr:nvSpPr>
        <xdr:cNvPr id="6" name="Text Box 9"/>
        <xdr:cNvSpPr txBox="1">
          <a:spLocks noChangeArrowheads="1"/>
        </xdr:cNvSpPr>
      </xdr:nvSpPr>
      <xdr:spPr bwMode="auto">
        <a:xfrm>
          <a:off x="2962270" y="3352797"/>
          <a:ext cx="3895730" cy="2943228"/>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Hiding/Unhiding Rows or Columns </a:t>
          </a:r>
        </a:p>
        <a:p>
          <a:pPr algn="l" rtl="0">
            <a:defRPr sz="1000"/>
          </a:pPr>
          <a:endParaRPr lang="en-US" sz="1200" b="1" i="0" strike="noStrike">
            <a:solidFill>
              <a:srgbClr val="800000"/>
            </a:solidFill>
            <a:latin typeface="Arial"/>
            <a:cs typeface="Arial"/>
          </a:endParaRPr>
        </a:p>
        <a:p>
          <a:pPr algn="l" rtl="0">
            <a:defRPr sz="1000"/>
          </a:pPr>
          <a:r>
            <a:rPr lang="en-US" sz="1200" b="1" i="0" strike="noStrike">
              <a:solidFill>
                <a:srgbClr val="000080"/>
              </a:solidFill>
              <a:latin typeface="Arial"/>
              <a:cs typeface="Arial"/>
            </a:rPr>
            <a:t>If the database is too long (or too wide), try hiding rows (or Columns ).  To Hide Rows:</a:t>
          </a:r>
        </a:p>
        <a:p>
          <a:pPr algn="l" rtl="0">
            <a:defRPr sz="1000"/>
          </a:pPr>
          <a:r>
            <a:rPr lang="en-US" sz="1200" b="1" i="0" strike="noStrike">
              <a:solidFill>
                <a:srgbClr val="000080"/>
              </a:solidFill>
              <a:latin typeface="Arial"/>
              <a:cs typeface="Arial"/>
            </a:rPr>
            <a:t>▪ Select the row number of the first row to be hidden (row 13).</a:t>
          </a:r>
        </a:p>
        <a:p>
          <a:pPr algn="l" rtl="0">
            <a:defRPr sz="1000"/>
          </a:pPr>
          <a:r>
            <a:rPr lang="en-US" sz="1200" b="1" i="0" strike="noStrike">
              <a:solidFill>
                <a:srgbClr val="000080"/>
              </a:solidFill>
              <a:latin typeface="Arial"/>
              <a:cs typeface="Arial"/>
            </a:rPr>
            <a:t>▪ Scroll down to last row to be hidden (row 135).</a:t>
          </a:r>
        </a:p>
        <a:p>
          <a:pPr algn="l" rtl="0">
            <a:defRPr sz="1000"/>
          </a:pPr>
          <a:r>
            <a:rPr lang="en-US" sz="1200" b="1" i="0" strike="noStrike">
              <a:solidFill>
                <a:srgbClr val="000080"/>
              </a:solidFill>
              <a:latin typeface="Arial"/>
              <a:cs typeface="Arial"/>
            </a:rPr>
            <a:t>   Hold down </a:t>
          </a:r>
          <a:r>
            <a:rPr lang="en-US" sz="1200" b="1" i="0" strike="noStrike">
              <a:solidFill>
                <a:srgbClr val="000000"/>
              </a:solidFill>
              <a:latin typeface="Arial"/>
              <a:cs typeface="Arial"/>
            </a:rPr>
            <a:t>[Shift]</a:t>
          </a:r>
          <a:r>
            <a:rPr lang="en-US" sz="1200" b="1" i="0" strike="noStrike">
              <a:solidFill>
                <a:srgbClr val="000080"/>
              </a:solidFill>
              <a:latin typeface="Arial"/>
              <a:cs typeface="Arial"/>
            </a:rPr>
            <a:t> and select its row number.</a:t>
          </a:r>
        </a:p>
        <a:p>
          <a:pPr algn="l" rtl="0">
            <a:defRPr sz="1000"/>
          </a:pPr>
          <a:r>
            <a:rPr lang="en-US" sz="1200" b="1" i="0" strike="noStrike">
              <a:solidFill>
                <a:srgbClr val="000080"/>
              </a:solidFill>
              <a:latin typeface="Arial"/>
              <a:cs typeface="Arial"/>
            </a:rPr>
            <a:t>▪ Right-click a selected row number, and select</a:t>
          </a:r>
        </a:p>
        <a:p>
          <a:pPr algn="l" rtl="0">
            <a:defRPr sz="1000"/>
          </a:pPr>
          <a:r>
            <a:rPr lang="en-US" sz="1200" b="1" i="0" strike="noStrike">
              <a:solidFill>
                <a:srgbClr val="000080"/>
              </a:solidFill>
              <a:latin typeface="Arial"/>
              <a:cs typeface="Arial"/>
            </a:rPr>
            <a:t>   </a:t>
          </a:r>
          <a:r>
            <a:rPr lang="en-US" sz="1200" b="1" i="0" u="sng" strike="noStrike">
              <a:solidFill>
                <a:srgbClr val="000080"/>
              </a:solidFill>
              <a:latin typeface="Arial"/>
              <a:cs typeface="Arial"/>
            </a:rPr>
            <a:t>H</a:t>
          </a:r>
          <a:r>
            <a:rPr lang="en-US" sz="1200" b="1" i="0" strike="noStrike">
              <a:solidFill>
                <a:srgbClr val="000080"/>
              </a:solidFill>
              <a:latin typeface="Arial"/>
              <a:cs typeface="Arial"/>
            </a:rPr>
            <a:t>ide.</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To Unhide the rows:</a:t>
          </a:r>
        </a:p>
        <a:p>
          <a:pPr algn="l" rtl="0">
            <a:defRPr sz="1000"/>
          </a:pPr>
          <a:r>
            <a:rPr lang="en-US" sz="1200" b="1" i="0" strike="noStrike">
              <a:solidFill>
                <a:srgbClr val="000080"/>
              </a:solidFill>
              <a:latin typeface="Arial"/>
              <a:cs typeface="Arial"/>
            </a:rPr>
            <a:t>▪ Select the row numbers above and below the </a:t>
          </a:r>
        </a:p>
        <a:p>
          <a:pPr algn="l" rtl="0">
            <a:defRPr sz="1000"/>
          </a:pPr>
          <a:r>
            <a:rPr lang="en-US" sz="1200" b="1" i="0" strike="noStrike">
              <a:solidFill>
                <a:srgbClr val="000080"/>
              </a:solidFill>
              <a:latin typeface="Arial"/>
              <a:cs typeface="Arial"/>
            </a:rPr>
            <a:t>   hidden rows.</a:t>
          </a:r>
        </a:p>
        <a:p>
          <a:pPr algn="l" rtl="0">
            <a:defRPr sz="1000"/>
          </a:pPr>
          <a:r>
            <a:rPr lang="en-US" sz="1200" b="1" i="0" strike="noStrike">
              <a:solidFill>
                <a:srgbClr val="000080"/>
              </a:solidFill>
              <a:latin typeface="Arial"/>
              <a:cs typeface="Arial"/>
            </a:rPr>
            <a:t>▪ Right-click and select  </a:t>
          </a:r>
          <a:r>
            <a:rPr lang="en-US" sz="1200" b="1" i="0" u="sng" strike="noStrike">
              <a:solidFill>
                <a:srgbClr val="000000"/>
              </a:solidFill>
              <a:latin typeface="Arial"/>
              <a:cs typeface="Arial"/>
            </a:rPr>
            <a:t>U</a:t>
          </a:r>
          <a:r>
            <a:rPr lang="en-US" sz="1200" b="1" i="0" strike="noStrike">
              <a:solidFill>
                <a:srgbClr val="000000"/>
              </a:solidFill>
              <a:latin typeface="Arial"/>
              <a:cs typeface="Arial"/>
            </a:rPr>
            <a:t>nhide</a:t>
          </a:r>
          <a:r>
            <a:rPr lang="en-US" sz="1200" b="1" i="0" strike="noStrike">
              <a:solidFill>
                <a:srgbClr val="000080"/>
              </a:solidFill>
              <a:latin typeface="Arial"/>
              <a:cs typeface="Arial"/>
            </a:rPr>
            <a:t>.</a:t>
          </a:r>
        </a:p>
      </xdr:txBody>
    </xdr:sp>
    <xdr:clientData/>
  </xdr:twoCellAnchor>
  <xdr:twoCellAnchor>
    <xdr:from>
      <xdr:col>5</xdr:col>
      <xdr:colOff>209547</xdr:colOff>
      <xdr:row>20</xdr:row>
      <xdr:rowOff>19047</xdr:rowOff>
    </xdr:from>
    <xdr:to>
      <xdr:col>5</xdr:col>
      <xdr:colOff>571498</xdr:colOff>
      <xdr:row>22</xdr:row>
      <xdr:rowOff>9524</xdr:rowOff>
    </xdr:to>
    <xdr:sp macro="" textlink="">
      <xdr:nvSpPr>
        <xdr:cNvPr id="7" name="Oval 10"/>
        <xdr:cNvSpPr>
          <a:spLocks noChangeArrowheads="1"/>
        </xdr:cNvSpPr>
      </xdr:nvSpPr>
      <xdr:spPr bwMode="auto">
        <a:xfrm>
          <a:off x="3067047" y="3448047"/>
          <a:ext cx="361951" cy="333377"/>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1</xdr:row>
      <xdr:rowOff>85725</xdr:rowOff>
    </xdr:from>
    <xdr:to>
      <xdr:col>11</xdr:col>
      <xdr:colOff>561975</xdr:colOff>
      <xdr:row>22</xdr:row>
      <xdr:rowOff>38100</xdr:rowOff>
    </xdr:to>
    <xdr:sp macro="" textlink="">
      <xdr:nvSpPr>
        <xdr:cNvPr id="3" name="Text Box 2"/>
        <xdr:cNvSpPr txBox="1">
          <a:spLocks noChangeArrowheads="1"/>
        </xdr:cNvSpPr>
      </xdr:nvSpPr>
      <xdr:spPr bwMode="auto">
        <a:xfrm>
          <a:off x="2943225" y="257175"/>
          <a:ext cx="3905250" cy="3552825"/>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Selecting Ranges</a:t>
          </a:r>
        </a:p>
        <a:p>
          <a:pPr algn="l" rtl="0">
            <a:defRPr sz="1000"/>
          </a:pPr>
          <a:r>
            <a:rPr lang="en-US" sz="1200" b="1" i="0" strike="noStrike">
              <a:solidFill>
                <a:srgbClr val="800000"/>
              </a:solidFill>
              <a:latin typeface="Arial"/>
              <a:cs typeface="Arial"/>
            </a:rPr>
            <a:t> </a:t>
          </a:r>
        </a:p>
        <a:p>
          <a:pPr algn="l" rtl="0">
            <a:defRPr sz="1000"/>
          </a:pPr>
          <a:r>
            <a:rPr lang="en-US" sz="1200" b="1" i="0" strike="noStrike">
              <a:solidFill>
                <a:srgbClr val="000080"/>
              </a:solidFill>
              <a:latin typeface="Arial"/>
              <a:cs typeface="Arial"/>
            </a:rPr>
            <a:t>Usually in Excel, you select a range and then do something to it (such as enter a formula in it, format it, delete its contents, and so on).</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Therefore, it is extremely important to be able to select a range efficiently.</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It’s easy if the whole range appears on the screen, but it’s a bit trickier if you can’t see the whole range.</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In the latter case the effect of dragging (the method most users try) can be frustrating – things scroll by too quickly.</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Try one of the methods below instead.</a:t>
          </a:r>
        </a:p>
        <a:p>
          <a:pPr algn="l" rtl="0">
            <a:defRPr sz="1000"/>
          </a:pPr>
          <a:endParaRPr lang="en-US" sz="1200" b="1" i="0" strike="noStrike">
            <a:solidFill>
              <a:srgbClr val="000080"/>
            </a:solidFill>
            <a:latin typeface="Arial"/>
            <a:cs typeface="Arial"/>
          </a:endParaRPr>
        </a:p>
      </xdr:txBody>
    </xdr:sp>
    <xdr:clientData/>
  </xdr:twoCellAnchor>
  <xdr:twoCellAnchor>
    <xdr:from>
      <xdr:col>5</xdr:col>
      <xdr:colOff>76200</xdr:colOff>
      <xdr:row>23</xdr:row>
      <xdr:rowOff>9525</xdr:rowOff>
    </xdr:from>
    <xdr:to>
      <xdr:col>11</xdr:col>
      <xdr:colOff>561975</xdr:colOff>
      <xdr:row>36</xdr:row>
      <xdr:rowOff>38100</xdr:rowOff>
    </xdr:to>
    <xdr:grpSp>
      <xdr:nvGrpSpPr>
        <xdr:cNvPr id="11" name="Group 10"/>
        <xdr:cNvGrpSpPr/>
      </xdr:nvGrpSpPr>
      <xdr:grpSpPr>
        <a:xfrm>
          <a:off x="2933700" y="3952875"/>
          <a:ext cx="3914775" cy="2257425"/>
          <a:chOff x="2933700" y="3952875"/>
          <a:chExt cx="3914775" cy="2257425"/>
        </a:xfrm>
      </xdr:grpSpPr>
      <xdr:sp macro="" textlink="">
        <xdr:nvSpPr>
          <xdr:cNvPr id="5" name="Text Box 2"/>
          <xdr:cNvSpPr txBox="1">
            <a:spLocks noChangeArrowheads="1"/>
          </xdr:cNvSpPr>
        </xdr:nvSpPr>
        <xdr:spPr bwMode="auto">
          <a:xfrm>
            <a:off x="2933700" y="3952875"/>
            <a:ext cx="3914775" cy="2257425"/>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Selecting by Dragging</a:t>
            </a:r>
          </a:p>
          <a:p>
            <a:pPr algn="l" rtl="0">
              <a:defRPr sz="1000"/>
            </a:pPr>
            <a:r>
              <a:rPr lang="en-US" sz="1200" b="1" i="0" strike="noStrike">
                <a:solidFill>
                  <a:srgbClr val="800000"/>
                </a:solidFill>
                <a:latin typeface="Arial"/>
                <a:cs typeface="Arial"/>
              </a:rPr>
              <a:t> </a:t>
            </a:r>
          </a:p>
          <a:p>
            <a:pPr algn="l" rtl="0">
              <a:defRPr sz="1000"/>
            </a:pPr>
            <a:r>
              <a:rPr lang="en-US" sz="1200" b="1" i="0" strike="noStrike">
                <a:solidFill>
                  <a:srgbClr val="800000"/>
                </a:solidFill>
                <a:latin typeface="Arial"/>
                <a:cs typeface="Arial"/>
              </a:rPr>
              <a:t> </a:t>
            </a:r>
            <a:r>
              <a:rPr lang="en-US" sz="1200" b="1" i="0" strike="noStrike">
                <a:solidFill>
                  <a:srgbClr val="000080"/>
                </a:solidFill>
                <a:latin typeface="Arial"/>
                <a:cs typeface="Arial"/>
              </a:rPr>
              <a:t>Click on one corner of the range and drag to the</a:t>
            </a:r>
          </a:p>
          <a:p>
            <a:pPr algn="l" rtl="0">
              <a:defRPr sz="1000"/>
            </a:pPr>
            <a:r>
              <a:rPr lang="en-US" sz="1200" b="1" i="0" strike="noStrike">
                <a:solidFill>
                  <a:srgbClr val="000080"/>
                </a:solidFill>
                <a:latin typeface="Arial"/>
                <a:cs typeface="Arial"/>
              </a:rPr>
              <a:t> opposite corner.</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To select range A2:H7, either:</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Click on </a:t>
            </a:r>
            <a:r>
              <a:rPr lang="en-US" sz="1200" b="1" i="0" strike="noStrike">
                <a:solidFill>
                  <a:srgbClr val="000000"/>
                </a:solidFill>
                <a:latin typeface="Arial"/>
                <a:cs typeface="Arial"/>
              </a:rPr>
              <a:t>A24</a:t>
            </a:r>
            <a:r>
              <a:rPr lang="en-US" sz="1200" b="1" i="0" strike="noStrike">
                <a:solidFill>
                  <a:srgbClr val="000080"/>
                </a:solidFill>
                <a:latin typeface="Arial"/>
                <a:cs typeface="Arial"/>
              </a:rPr>
              <a:t> and drag to </a:t>
            </a:r>
            <a:r>
              <a:rPr lang="en-US" sz="1200" b="1" i="0" strike="noStrike">
                <a:solidFill>
                  <a:srgbClr val="000000"/>
                </a:solidFill>
                <a:latin typeface="Arial"/>
                <a:cs typeface="Arial"/>
              </a:rPr>
              <a:t>E27</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or, Click on </a:t>
            </a:r>
            <a:r>
              <a:rPr lang="en-US" sz="1200" b="1" i="0" strike="noStrike">
                <a:solidFill>
                  <a:srgbClr val="000000"/>
                </a:solidFill>
                <a:latin typeface="Arial"/>
                <a:cs typeface="Arial"/>
              </a:rPr>
              <a:t>E24</a:t>
            </a:r>
            <a:r>
              <a:rPr lang="en-US" sz="1200" b="1" i="0" strike="noStrike">
                <a:solidFill>
                  <a:srgbClr val="000080"/>
                </a:solidFill>
                <a:latin typeface="Arial"/>
                <a:cs typeface="Arial"/>
              </a:rPr>
              <a:t> and drag to </a:t>
            </a:r>
            <a:r>
              <a:rPr lang="en-US" sz="1200" b="1" i="0" strike="noStrike">
                <a:solidFill>
                  <a:srgbClr val="000000"/>
                </a:solidFill>
                <a:latin typeface="Arial"/>
                <a:cs typeface="Arial"/>
              </a:rPr>
              <a:t>A27</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or, Click on </a:t>
            </a:r>
            <a:r>
              <a:rPr lang="en-US" sz="1200" b="1" i="0" strike="noStrike">
                <a:solidFill>
                  <a:srgbClr val="000000"/>
                </a:solidFill>
                <a:latin typeface="Arial"/>
                <a:cs typeface="Arial"/>
              </a:rPr>
              <a:t>A27</a:t>
            </a:r>
            <a:r>
              <a:rPr lang="en-US" sz="1200" b="1" i="0" strike="noStrike">
                <a:solidFill>
                  <a:srgbClr val="000080"/>
                </a:solidFill>
                <a:latin typeface="Arial"/>
                <a:cs typeface="Arial"/>
              </a:rPr>
              <a:t> and drag to </a:t>
            </a:r>
            <a:r>
              <a:rPr lang="en-US" sz="1200" b="1" i="0" strike="noStrike">
                <a:solidFill>
                  <a:srgbClr val="000000"/>
                </a:solidFill>
                <a:latin typeface="Arial"/>
                <a:cs typeface="Arial"/>
              </a:rPr>
              <a:t>E24</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or, Click on </a:t>
            </a:r>
            <a:r>
              <a:rPr lang="en-US" sz="1200" b="1" i="0" strike="noStrike">
                <a:solidFill>
                  <a:srgbClr val="000000"/>
                </a:solidFill>
                <a:latin typeface="Arial"/>
                <a:cs typeface="Arial"/>
              </a:rPr>
              <a:t>E27</a:t>
            </a:r>
            <a:r>
              <a:rPr lang="en-US" sz="1200" b="1" i="0" strike="noStrike">
                <a:solidFill>
                  <a:srgbClr val="000080"/>
                </a:solidFill>
                <a:latin typeface="Arial"/>
                <a:cs typeface="Arial"/>
              </a:rPr>
              <a:t> and drag to </a:t>
            </a:r>
            <a:r>
              <a:rPr lang="en-US" sz="1200" b="1" i="0" strike="noStrike">
                <a:solidFill>
                  <a:srgbClr val="000000"/>
                </a:solidFill>
                <a:latin typeface="Arial"/>
                <a:cs typeface="Arial"/>
              </a:rPr>
              <a:t>A24</a:t>
            </a:r>
            <a:endParaRPr lang="en-US" sz="1200" b="1" i="0" strike="noStrike">
              <a:solidFill>
                <a:srgbClr val="000080"/>
              </a:solidFill>
              <a:latin typeface="Arial"/>
              <a:cs typeface="Arial"/>
            </a:endParaRPr>
          </a:p>
        </xdr:txBody>
      </xdr:sp>
      <xdr:sp macro="" textlink="">
        <xdr:nvSpPr>
          <xdr:cNvPr id="6" name="Oval 5"/>
          <xdr:cNvSpPr>
            <a:spLocks noChangeArrowheads="1"/>
          </xdr:cNvSpPr>
        </xdr:nvSpPr>
        <xdr:spPr bwMode="auto">
          <a:xfrm>
            <a:off x="3086099" y="3990975"/>
            <a:ext cx="377993" cy="313062"/>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1</a:t>
            </a:r>
          </a:p>
        </xdr:txBody>
      </xdr:sp>
    </xdr:grpSp>
    <xdr:clientData/>
  </xdr:twoCellAnchor>
  <xdr:twoCellAnchor>
    <xdr:from>
      <xdr:col>5</xdr:col>
      <xdr:colOff>85725</xdr:colOff>
      <xdr:row>37</xdr:row>
      <xdr:rowOff>9525</xdr:rowOff>
    </xdr:from>
    <xdr:to>
      <xdr:col>11</xdr:col>
      <xdr:colOff>552450</xdr:colOff>
      <xdr:row>49</xdr:row>
      <xdr:rowOff>142875</xdr:rowOff>
    </xdr:to>
    <xdr:grpSp>
      <xdr:nvGrpSpPr>
        <xdr:cNvPr id="22" name="Group 21"/>
        <xdr:cNvGrpSpPr/>
      </xdr:nvGrpSpPr>
      <xdr:grpSpPr>
        <a:xfrm>
          <a:off x="2943225" y="6353175"/>
          <a:ext cx="3895725" cy="2190750"/>
          <a:chOff x="2943225" y="6353175"/>
          <a:chExt cx="3895725" cy="2085975"/>
        </a:xfrm>
      </xdr:grpSpPr>
      <xdr:sp macro="" textlink="">
        <xdr:nvSpPr>
          <xdr:cNvPr id="9" name="Text Box 2"/>
          <xdr:cNvSpPr txBox="1">
            <a:spLocks noChangeArrowheads="1"/>
          </xdr:cNvSpPr>
        </xdr:nvSpPr>
        <xdr:spPr bwMode="auto">
          <a:xfrm>
            <a:off x="2943225" y="6353175"/>
            <a:ext cx="3895725" cy="2190750"/>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Selecting without Dragging</a:t>
            </a:r>
          </a:p>
          <a:p>
            <a:pPr algn="l" rtl="0">
              <a:defRPr sz="1000"/>
            </a:pPr>
            <a:r>
              <a:rPr lang="en-US" sz="1200" b="1" i="0" strike="noStrike">
                <a:solidFill>
                  <a:srgbClr val="800000"/>
                </a:solidFill>
                <a:latin typeface="Arial"/>
                <a:cs typeface="Arial"/>
              </a:rPr>
              <a:t> </a:t>
            </a:r>
          </a:p>
          <a:p>
            <a:pPr algn="l" rtl="0">
              <a:defRPr sz="1000"/>
            </a:pPr>
            <a:r>
              <a:rPr lang="en-US" sz="1200" b="1" i="0" strike="noStrike">
                <a:solidFill>
                  <a:srgbClr val="000080"/>
                </a:solidFill>
                <a:latin typeface="Arial"/>
                <a:cs typeface="Arial"/>
              </a:rPr>
              <a:t>Click on one corner of the range, hold down [Shift], and click on the opposite corner.</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To select range A41:E50:</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Click on </a:t>
            </a:r>
            <a:r>
              <a:rPr lang="en-US" sz="1200" b="1" i="0" strike="noStrike">
                <a:solidFill>
                  <a:srgbClr val="000000"/>
                </a:solidFill>
                <a:latin typeface="Arial"/>
                <a:cs typeface="Arial"/>
              </a:rPr>
              <a:t>A41</a:t>
            </a:r>
            <a:r>
              <a:rPr lang="en-US" sz="1200" b="1" i="0" strike="noStrike">
                <a:solidFill>
                  <a:srgbClr val="000080"/>
                </a:solidFill>
                <a:latin typeface="Arial"/>
                <a:cs typeface="Arial"/>
              </a:rPr>
              <a:t>, hold down </a:t>
            </a:r>
            <a:r>
              <a:rPr lang="en-US" sz="1200" b="1" i="0" strike="noStrike">
                <a:solidFill>
                  <a:srgbClr val="000000"/>
                </a:solidFill>
                <a:latin typeface="Arial"/>
                <a:cs typeface="Arial"/>
              </a:rPr>
              <a:t>[Shift]</a:t>
            </a:r>
            <a:r>
              <a:rPr lang="en-US" sz="1200" b="1" i="0" strike="noStrike">
                <a:solidFill>
                  <a:srgbClr val="000080"/>
                </a:solidFill>
                <a:latin typeface="Arial"/>
                <a:cs typeface="Arial"/>
              </a:rPr>
              <a:t>, and</a:t>
            </a:r>
          </a:p>
          <a:p>
            <a:pPr algn="l" rtl="0">
              <a:defRPr sz="1000"/>
            </a:pPr>
            <a:r>
              <a:rPr lang="en-US" sz="1200" b="1" i="0" strike="noStrike">
                <a:solidFill>
                  <a:srgbClr val="000080"/>
                </a:solidFill>
                <a:latin typeface="Arial"/>
                <a:cs typeface="Arial"/>
              </a:rPr>
              <a:t>    click on </a:t>
            </a:r>
            <a:r>
              <a:rPr lang="en-US" sz="1200" b="1" i="0" strike="noStrike">
                <a:solidFill>
                  <a:srgbClr val="000000"/>
                </a:solidFill>
                <a:latin typeface="Arial"/>
                <a:cs typeface="Arial"/>
              </a:rPr>
              <a:t>E50</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Use any of the four pairs of opposite corners.</a:t>
            </a:r>
          </a:p>
        </xdr:txBody>
      </xdr:sp>
      <xdr:sp macro="" textlink="">
        <xdr:nvSpPr>
          <xdr:cNvPr id="8" name="Oval 7"/>
          <xdr:cNvSpPr>
            <a:spLocks noChangeArrowheads="1"/>
          </xdr:cNvSpPr>
        </xdr:nvSpPr>
        <xdr:spPr bwMode="auto">
          <a:xfrm>
            <a:off x="3076575" y="6419850"/>
            <a:ext cx="377993" cy="313062"/>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2</a:t>
            </a:r>
          </a:p>
        </xdr:txBody>
      </xdr:sp>
    </xdr:grpSp>
    <xdr:clientData/>
  </xdr:twoCellAnchor>
  <xdr:twoCellAnchor>
    <xdr:from>
      <xdr:col>5</xdr:col>
      <xdr:colOff>123825</xdr:colOff>
      <xdr:row>52</xdr:row>
      <xdr:rowOff>76201</xdr:rowOff>
    </xdr:from>
    <xdr:to>
      <xdr:col>12</xdr:col>
      <xdr:colOff>0</xdr:colOff>
      <xdr:row>63</xdr:row>
      <xdr:rowOff>180975</xdr:rowOff>
    </xdr:to>
    <xdr:grpSp>
      <xdr:nvGrpSpPr>
        <xdr:cNvPr id="19" name="Group 18"/>
        <xdr:cNvGrpSpPr/>
      </xdr:nvGrpSpPr>
      <xdr:grpSpPr>
        <a:xfrm>
          <a:off x="2981325" y="8991601"/>
          <a:ext cx="3876675" cy="2305049"/>
          <a:chOff x="2981325" y="8991601"/>
          <a:chExt cx="3876675" cy="2305049"/>
        </a:xfrm>
      </xdr:grpSpPr>
      <xdr:sp macro="" textlink="">
        <xdr:nvSpPr>
          <xdr:cNvPr id="13" name="Text Box 2"/>
          <xdr:cNvSpPr txBox="1">
            <a:spLocks noChangeArrowheads="1"/>
          </xdr:cNvSpPr>
        </xdr:nvSpPr>
        <xdr:spPr bwMode="auto">
          <a:xfrm>
            <a:off x="2981325" y="8991601"/>
            <a:ext cx="3876675" cy="2305049"/>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Selecting using</a:t>
            </a:r>
          </a:p>
          <a:p>
            <a:pPr algn="ctr" rtl="0">
              <a:defRPr sz="1000"/>
            </a:pPr>
            <a:r>
              <a:rPr lang="en-US" sz="1200" b="1" i="0" strike="noStrike">
                <a:solidFill>
                  <a:srgbClr val="800000"/>
                </a:solidFill>
                <a:latin typeface="Arial"/>
                <a:cs typeface="Arial"/>
              </a:rPr>
              <a:t>[End]-Arrow combination</a:t>
            </a:r>
          </a:p>
          <a:p>
            <a:pPr algn="l" rtl="0">
              <a:defRPr sz="1000"/>
            </a:pPr>
            <a:endParaRPr lang="en-US" sz="1200" b="1" i="0" strike="noStrike">
              <a:solidFill>
                <a:srgbClr val="800000"/>
              </a:solidFill>
              <a:latin typeface="Arial"/>
              <a:cs typeface="Arial"/>
            </a:endParaRPr>
          </a:p>
          <a:p>
            <a:pPr algn="l" rtl="0">
              <a:defRPr sz="1000"/>
            </a:pPr>
            <a:r>
              <a:rPr lang="en-US" sz="1200" b="1" i="0" strike="noStrike">
                <a:solidFill>
                  <a:srgbClr val="000080"/>
                </a:solidFill>
                <a:latin typeface="Arial"/>
                <a:cs typeface="Arial"/>
              </a:rPr>
              <a:t>Hold down [Shift] while executing [End]-Arrow key combination.</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To select all the "docs" data:</a:t>
            </a:r>
          </a:p>
          <a:p>
            <a:pPr algn="l" rtl="0">
              <a:defRPr sz="1000"/>
            </a:pPr>
            <a:r>
              <a:rPr lang="en-US" sz="1200" b="1" i="0" strike="noStrike">
                <a:solidFill>
                  <a:srgbClr val="000080"/>
                </a:solidFill>
                <a:latin typeface="Arial"/>
                <a:cs typeface="Arial"/>
              </a:rPr>
              <a:t>▪   Click on </a:t>
            </a:r>
            <a:r>
              <a:rPr lang="en-US" sz="1200" b="1" i="0" strike="noStrike">
                <a:solidFill>
                  <a:srgbClr val="000000"/>
                </a:solidFill>
                <a:latin typeface="Arial"/>
                <a:cs typeface="Arial"/>
              </a:rPr>
              <a:t>D2</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Hold down </a:t>
            </a:r>
            <a:r>
              <a:rPr lang="en-US" sz="1200" b="1" i="0" strike="noStrike">
                <a:solidFill>
                  <a:srgbClr val="000000"/>
                </a:solidFill>
                <a:latin typeface="Arial"/>
                <a:cs typeface="Arial"/>
              </a:rPr>
              <a:t>[Shift]</a:t>
            </a:r>
            <a:r>
              <a:rPr lang="en-US" sz="1200" b="1" i="0" strike="noStrike">
                <a:solidFill>
                  <a:srgbClr val="000080"/>
                </a:solidFill>
                <a:latin typeface="Arial"/>
                <a:cs typeface="Arial"/>
              </a:rPr>
              <a:t>,</a:t>
            </a:r>
          </a:p>
          <a:p>
            <a:pPr algn="l" rtl="0">
              <a:defRPr sz="1000"/>
            </a:pPr>
            <a:r>
              <a:rPr lang="en-US" sz="1200" b="1" i="0" strike="noStrike">
                <a:solidFill>
                  <a:srgbClr val="000080"/>
                </a:solidFill>
                <a:latin typeface="Arial"/>
                <a:cs typeface="Arial"/>
              </a:rPr>
              <a:t>    and select </a:t>
            </a:r>
            <a:r>
              <a:rPr lang="en-US" sz="1200" b="1" i="0" strike="noStrike">
                <a:solidFill>
                  <a:srgbClr val="000000"/>
                </a:solidFill>
                <a:latin typeface="Arial"/>
                <a:cs typeface="Arial"/>
              </a:rPr>
              <a:t>[End] + [Down Arrow]</a:t>
            </a:r>
            <a:r>
              <a:rPr lang="en-US" sz="1200" b="1" i="0" strike="noStrike">
                <a:solidFill>
                  <a:srgbClr val="000080"/>
                </a:solidFill>
                <a:latin typeface="Arial"/>
                <a:cs typeface="Arial"/>
              </a:rPr>
              <a:t>.</a:t>
            </a:r>
          </a:p>
        </xdr:txBody>
      </xdr:sp>
      <xdr:sp macro="" textlink="">
        <xdr:nvSpPr>
          <xdr:cNvPr id="14" name="Oval 13"/>
          <xdr:cNvSpPr>
            <a:spLocks noChangeArrowheads="1"/>
          </xdr:cNvSpPr>
        </xdr:nvSpPr>
        <xdr:spPr bwMode="auto">
          <a:xfrm>
            <a:off x="3114675" y="9048750"/>
            <a:ext cx="333375" cy="313062"/>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3</a:t>
            </a:r>
          </a:p>
        </xdr:txBody>
      </xdr:sp>
    </xdr:grpSp>
    <xdr:clientData/>
  </xdr:twoCellAnchor>
  <xdr:twoCellAnchor>
    <xdr:from>
      <xdr:col>5</xdr:col>
      <xdr:colOff>142875</xdr:colOff>
      <xdr:row>66</xdr:row>
      <xdr:rowOff>47625</xdr:rowOff>
    </xdr:from>
    <xdr:to>
      <xdr:col>11</xdr:col>
      <xdr:colOff>552450</xdr:colOff>
      <xdr:row>81</xdr:row>
      <xdr:rowOff>66675</xdr:rowOff>
    </xdr:to>
    <xdr:sp macro="" textlink="">
      <xdr:nvSpPr>
        <xdr:cNvPr id="20" name="Text Box 2"/>
        <xdr:cNvSpPr txBox="1">
          <a:spLocks noChangeArrowheads="1"/>
        </xdr:cNvSpPr>
      </xdr:nvSpPr>
      <xdr:spPr bwMode="auto">
        <a:xfrm>
          <a:off x="3000375" y="11763375"/>
          <a:ext cx="3838575" cy="2647950"/>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Selecting Multiple,</a:t>
          </a:r>
        </a:p>
        <a:p>
          <a:pPr algn="ctr" rtl="0">
            <a:defRPr sz="1000"/>
          </a:pPr>
          <a:r>
            <a:rPr lang="en-US" sz="1200" b="1" i="0" strike="noStrike">
              <a:solidFill>
                <a:srgbClr val="800000"/>
              </a:solidFill>
              <a:latin typeface="Arial"/>
              <a:cs typeface="Arial"/>
            </a:rPr>
            <a:t> Non-contiguous Ranges</a:t>
          </a:r>
        </a:p>
        <a:p>
          <a:pPr algn="l" rtl="0">
            <a:defRPr sz="1000"/>
          </a:pPr>
          <a:endParaRPr lang="en-US" sz="1200" b="1" i="0" strike="noStrike">
            <a:solidFill>
              <a:srgbClr val="800000"/>
            </a:solidFill>
            <a:latin typeface="Arial"/>
            <a:cs typeface="Arial"/>
          </a:endParaRPr>
        </a:p>
        <a:p>
          <a:pPr algn="l" rtl="0">
            <a:defRPr sz="1000"/>
          </a:pPr>
          <a:r>
            <a:rPr lang="en-US" sz="1200" b="1" i="0" strike="noStrike">
              <a:solidFill>
                <a:srgbClr val="000080"/>
              </a:solidFill>
              <a:latin typeface="Arial"/>
              <a:cs typeface="Arial"/>
            </a:rPr>
            <a:t> Select the first range, hold down [Ctrl] and select the second range, hold down [Ctrl] and select the third range, and so on.</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To select A84:A94, C84:C94, and E84:E94:</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Select A84:A94</a:t>
          </a:r>
        </a:p>
        <a:p>
          <a:pPr algn="l" rtl="0">
            <a:defRPr sz="1000"/>
          </a:pPr>
          <a:r>
            <a:rPr lang="en-US" sz="1200" b="1" i="0" strike="noStrike">
              <a:solidFill>
                <a:srgbClr val="000080"/>
              </a:solidFill>
              <a:latin typeface="Arial"/>
              <a:cs typeface="Arial"/>
            </a:rPr>
            <a:t>▪   Hold down [Ctrl] and select C84:C94</a:t>
          </a:r>
        </a:p>
        <a:p>
          <a:pPr algn="l" rtl="0">
            <a:defRPr sz="1000"/>
          </a:pPr>
          <a:r>
            <a:rPr lang="en-US" sz="1200" b="1" i="0" strike="noStrike">
              <a:solidFill>
                <a:srgbClr val="000080"/>
              </a:solidFill>
              <a:latin typeface="Arial"/>
              <a:cs typeface="Arial"/>
            </a:rPr>
            <a:t>▪   Hold down [Ctrl]</a:t>
          </a:r>
          <a:r>
            <a:rPr lang="en-US" sz="1200" b="1" i="0" strike="noStrike" baseline="0">
              <a:solidFill>
                <a:srgbClr val="000080"/>
              </a:solidFill>
              <a:latin typeface="Arial"/>
              <a:cs typeface="Arial"/>
            </a:rPr>
            <a:t> and select E84:E94</a:t>
          </a:r>
          <a:endParaRPr lang="en-US" sz="1200" b="1" i="0" strike="noStrike">
            <a:solidFill>
              <a:srgbClr val="000080"/>
            </a:solidFill>
            <a:latin typeface="Arial"/>
            <a:cs typeface="Arial"/>
          </a:endParaRPr>
        </a:p>
      </xdr:txBody>
    </xdr:sp>
    <xdr:clientData/>
  </xdr:twoCellAnchor>
  <xdr:twoCellAnchor>
    <xdr:from>
      <xdr:col>5</xdr:col>
      <xdr:colOff>314326</xdr:colOff>
      <xdr:row>66</xdr:row>
      <xdr:rowOff>180975</xdr:rowOff>
    </xdr:from>
    <xdr:to>
      <xdr:col>6</xdr:col>
      <xdr:colOff>85726</xdr:colOff>
      <xdr:row>68</xdr:row>
      <xdr:rowOff>93987</xdr:rowOff>
    </xdr:to>
    <xdr:sp macro="" textlink="">
      <xdr:nvSpPr>
        <xdr:cNvPr id="18" name="Oval 17"/>
        <xdr:cNvSpPr>
          <a:spLocks noChangeArrowheads="1"/>
        </xdr:cNvSpPr>
      </xdr:nvSpPr>
      <xdr:spPr bwMode="auto">
        <a:xfrm>
          <a:off x="3171826" y="11896725"/>
          <a:ext cx="342900" cy="313062"/>
        </a:xfrm>
        <a:prstGeom prst="ellipse">
          <a:avLst/>
        </a:prstGeom>
        <a:solidFill>
          <a:srgbClr val="FFFF99"/>
        </a:solidFill>
        <a:ln w="28575">
          <a:solidFill>
            <a:srgbClr val="800000"/>
          </a:solidFill>
          <a:round/>
          <a:headEnd/>
          <a:tailEnd/>
        </a:ln>
      </xdr:spPr>
      <xdr:txBody>
        <a:bodyPr vertOverflow="clip" wrap="square" lIns="36576" tIns="27432" rIns="36576" bIns="27432" anchor="ctr" upright="1"/>
        <a:lstStyle/>
        <a:p>
          <a:pPr algn="ctr" rtl="0">
            <a:defRPr sz="1000"/>
          </a:pPr>
          <a:r>
            <a:rPr lang="en-US" sz="1200" b="1" i="0" strike="noStrike">
              <a:solidFill>
                <a:srgbClr val="800000"/>
              </a:solidFill>
              <a:latin typeface="Arial"/>
              <a:cs typeface="Arial"/>
            </a:rPr>
            <a:t>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600073</xdr:colOff>
      <xdr:row>31</xdr:row>
      <xdr:rowOff>19052</xdr:rowOff>
    </xdr:from>
    <xdr:to>
      <xdr:col>11</xdr:col>
      <xdr:colOff>561975</xdr:colOff>
      <xdr:row>62</xdr:row>
      <xdr:rowOff>104775</xdr:rowOff>
    </xdr:to>
    <xdr:sp macro="" textlink="">
      <xdr:nvSpPr>
        <xdr:cNvPr id="19" name="Text Box 36"/>
        <xdr:cNvSpPr txBox="1">
          <a:spLocks noChangeArrowheads="1"/>
        </xdr:cNvSpPr>
      </xdr:nvSpPr>
      <xdr:spPr bwMode="auto">
        <a:xfrm>
          <a:off x="3286123" y="5343527"/>
          <a:ext cx="3619502" cy="5105398"/>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   Copy and Paste with Paste </a:t>
          </a:r>
          <a:r>
            <a:rPr lang="en-US" sz="1200" b="1" i="0" u="none" strike="noStrike">
              <a:solidFill>
                <a:srgbClr val="800000"/>
              </a:solidFill>
              <a:latin typeface="Arial"/>
              <a:cs typeface="Arial"/>
            </a:rPr>
            <a:t>S</a:t>
          </a:r>
          <a:r>
            <a:rPr lang="en-US" sz="1200" b="1" i="0" strike="noStrike">
              <a:solidFill>
                <a:srgbClr val="800000"/>
              </a:solidFill>
              <a:latin typeface="Arial"/>
              <a:cs typeface="Arial"/>
            </a:rPr>
            <a:t>pecial</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The range C42:E55 contains numbers generated using Excel's RAND() function.</a:t>
          </a:r>
        </a:p>
        <a:p>
          <a:pPr algn="l" rtl="0">
            <a:defRPr sz="1000"/>
          </a:pPr>
          <a:r>
            <a:rPr lang="en-US" sz="1200" b="1" i="0" strike="noStrike">
              <a:solidFill>
                <a:srgbClr val="000080"/>
              </a:solidFill>
              <a:latin typeface="Arial"/>
              <a:cs typeface="Arial"/>
            </a:rPr>
            <a:t>  </a:t>
          </a:r>
        </a:p>
        <a:p>
          <a:pPr algn="l" rtl="0">
            <a:defRPr sz="1000"/>
          </a:pPr>
          <a:r>
            <a:rPr lang="en-US" sz="1200" b="1" i="0" strike="noStrike">
              <a:solidFill>
                <a:srgbClr val="000080"/>
              </a:solidFill>
              <a:latin typeface="Arial"/>
              <a:cs typeface="Arial"/>
            </a:rPr>
            <a:t>Everytime you make any change anywhere in your worksheet, the Rand functions will recompute giving a new set of numbers and causing every cell that depends on those cells to recompute.</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Press [F9] to cause the cells to recompute. </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Often we want to replace the function (or any other formula or function) with the current values.</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To replace the functions and/or formulas in the range C</a:t>
          </a:r>
          <a:r>
            <a:rPr lang="tr-TR" sz="1200" b="1" i="0" strike="noStrike">
              <a:solidFill>
                <a:srgbClr val="000080"/>
              </a:solidFill>
              <a:latin typeface="Arial"/>
              <a:cs typeface="Arial"/>
            </a:rPr>
            <a:t>139</a:t>
          </a:r>
          <a:r>
            <a:rPr lang="en-US" sz="1200" b="1" i="0" strike="noStrike">
              <a:solidFill>
                <a:srgbClr val="000080"/>
              </a:solidFill>
              <a:latin typeface="Arial"/>
              <a:cs typeface="Arial"/>
            </a:rPr>
            <a:t>:E</a:t>
          </a:r>
          <a:r>
            <a:rPr lang="tr-TR" sz="1200" b="1" i="0" strike="noStrike">
              <a:solidFill>
                <a:srgbClr val="000080"/>
              </a:solidFill>
              <a:latin typeface="Arial"/>
              <a:cs typeface="Arial"/>
            </a:rPr>
            <a:t>152</a:t>
          </a:r>
          <a:r>
            <a:rPr lang="en-US" sz="1200" b="1" i="0" strike="noStrike">
              <a:solidFill>
                <a:srgbClr val="000080"/>
              </a:solidFill>
              <a:latin typeface="Arial"/>
              <a:cs typeface="Arial"/>
            </a:rPr>
            <a:t> with the current values:</a:t>
          </a:r>
        </a:p>
        <a:p>
          <a:pPr algn="l" rtl="0">
            <a:defRPr sz="1000"/>
          </a:pPr>
          <a:r>
            <a:rPr lang="en-US" sz="1200" b="1" i="0" strike="noStrike">
              <a:solidFill>
                <a:srgbClr val="000080"/>
              </a:solidFill>
              <a:latin typeface="Arial"/>
              <a:cs typeface="Arial"/>
            </a:rPr>
            <a:t>▪   Select the range </a:t>
          </a:r>
          <a:r>
            <a:rPr lang="en-US" sz="1200" b="1" i="0" strike="noStrike">
              <a:solidFill>
                <a:srgbClr val="000000"/>
              </a:solidFill>
              <a:latin typeface="Arial"/>
              <a:cs typeface="Arial"/>
            </a:rPr>
            <a:t>C1</a:t>
          </a:r>
          <a:r>
            <a:rPr lang="tr-TR" sz="1200" b="1" i="0" strike="noStrike">
              <a:solidFill>
                <a:srgbClr val="000000"/>
              </a:solidFill>
              <a:latin typeface="Arial"/>
              <a:cs typeface="Arial"/>
            </a:rPr>
            <a:t>39</a:t>
          </a:r>
          <a:r>
            <a:rPr lang="en-US" sz="1200" b="1" i="0" strike="noStrike">
              <a:solidFill>
                <a:srgbClr val="000000"/>
              </a:solidFill>
              <a:latin typeface="Arial"/>
              <a:cs typeface="Arial"/>
            </a:rPr>
            <a:t>:E1</a:t>
          </a:r>
          <a:r>
            <a:rPr lang="tr-TR" sz="1200" b="1" i="0" strike="noStrike">
              <a:solidFill>
                <a:srgbClr val="000000"/>
              </a:solidFill>
              <a:latin typeface="Arial"/>
              <a:cs typeface="Arial"/>
            </a:rPr>
            <a:t>52</a:t>
          </a:r>
          <a:r>
            <a:rPr lang="en-US" sz="1200" b="1" i="0" strike="noStrike">
              <a:solidFill>
                <a:srgbClr val="000000"/>
              </a:solidFill>
              <a:latin typeface="Arial"/>
              <a:cs typeface="Arial"/>
            </a:rPr>
            <a:t>.</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200" b="1" i="0" strike="noStrike">
              <a:solidFill>
                <a:sysClr val="windowText" lastClr="000000"/>
              </a:solidFill>
              <a:latin typeface="Arial"/>
              <a:cs typeface="Arial"/>
            </a:rPr>
            <a:t>Right-Click</a:t>
          </a:r>
          <a:r>
            <a:rPr lang="en-US" sz="1200" b="1" i="0" strike="noStrike">
              <a:solidFill>
                <a:srgbClr val="000080"/>
              </a:solidFill>
              <a:latin typeface="Arial"/>
              <a:cs typeface="Arial"/>
            </a:rPr>
            <a:t> anywhere in the select range</a:t>
          </a:r>
        </a:p>
        <a:p>
          <a:pPr algn="l" rtl="0">
            <a:defRPr sz="1000"/>
          </a:pPr>
          <a:r>
            <a:rPr lang="en-US" sz="1200" b="1" i="0" strike="noStrike" baseline="0">
              <a:solidFill>
                <a:srgbClr val="000080"/>
              </a:solidFill>
              <a:latin typeface="Arial"/>
              <a:cs typeface="Arial"/>
            </a:rPr>
            <a:t>    and s</a:t>
          </a:r>
          <a:r>
            <a:rPr lang="en-US" sz="1200" b="1" i="0" strike="noStrike">
              <a:solidFill>
                <a:srgbClr val="000080"/>
              </a:solidFill>
              <a:latin typeface="Arial"/>
              <a:cs typeface="Arial"/>
            </a:rPr>
            <a:t>elect </a:t>
          </a:r>
          <a:r>
            <a:rPr lang="en-US" sz="1200" b="1" i="0" strike="noStrike">
              <a:solidFill>
                <a:sysClr val="windowText" lastClr="000000"/>
              </a:solidFill>
              <a:latin typeface="Arial"/>
              <a:cs typeface="Arial"/>
            </a:rPr>
            <a:t>Copy </a:t>
          </a:r>
          <a:r>
            <a:rPr lang="en-US" sz="1200" b="1" i="0" strike="noStrike">
              <a:solidFill>
                <a:srgbClr val="000080"/>
              </a:solidFill>
              <a:latin typeface="Arial"/>
              <a:ea typeface="+mn-ea"/>
              <a:cs typeface="Arial"/>
            </a:rPr>
            <a:t>from the menu</a:t>
          </a:r>
          <a:r>
            <a:rPr lang="en-US" sz="1200" b="1" i="0" strike="noStrike">
              <a:solidFill>
                <a:sysClr val="windowText" lastClr="000000"/>
              </a:solidFill>
              <a:latin typeface="Arial"/>
              <a:cs typeface="Arial"/>
            </a:rPr>
            <a:t>.</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200" b="1" i="0" strike="noStrike">
              <a:solidFill>
                <a:sysClr val="windowText" lastClr="000000"/>
              </a:solidFill>
              <a:latin typeface="Arial"/>
              <a:cs typeface="Arial"/>
            </a:rPr>
            <a:t>Right-Click</a:t>
          </a:r>
          <a:r>
            <a:rPr lang="en-US" sz="1200" b="1" i="0" strike="noStrike">
              <a:solidFill>
                <a:srgbClr val="000080"/>
              </a:solidFill>
              <a:latin typeface="Arial"/>
              <a:cs typeface="Arial"/>
            </a:rPr>
            <a:t> again anywhere in the</a:t>
          </a:r>
        </a:p>
        <a:p>
          <a:pPr algn="l" rtl="0">
            <a:defRPr sz="1000"/>
          </a:pPr>
          <a:r>
            <a:rPr lang="en-US" sz="1200" b="1" i="0" strike="noStrike">
              <a:solidFill>
                <a:srgbClr val="000080"/>
              </a:solidFill>
              <a:latin typeface="Arial"/>
              <a:cs typeface="Arial"/>
            </a:rPr>
            <a:t>    selected range and select</a:t>
          </a:r>
        </a:p>
        <a:p>
          <a:pPr algn="l" rtl="0">
            <a:defRPr sz="1000"/>
          </a:pPr>
          <a:r>
            <a:rPr lang="en-US" sz="1200" b="1" i="0" strike="noStrike">
              <a:solidFill>
                <a:srgbClr val="000080"/>
              </a:solidFill>
              <a:latin typeface="Arial"/>
              <a:cs typeface="Arial"/>
            </a:rPr>
            <a:t>   </a:t>
          </a:r>
          <a:r>
            <a:rPr lang="en-US" sz="1200" b="1" i="0" strike="noStrike">
              <a:solidFill>
                <a:srgbClr val="000000"/>
              </a:solidFill>
              <a:latin typeface="Arial"/>
              <a:cs typeface="Arial"/>
            </a:rPr>
            <a:t> Paste </a:t>
          </a:r>
          <a:r>
            <a:rPr lang="en-US" sz="1200" b="1" i="0" u="sng" strike="noStrike">
              <a:solidFill>
                <a:srgbClr val="000000"/>
              </a:solidFill>
              <a:latin typeface="Arial"/>
              <a:cs typeface="Arial"/>
            </a:rPr>
            <a:t>S</a:t>
          </a:r>
          <a:r>
            <a:rPr lang="en-US" sz="1200" b="1" i="0" strike="noStrike">
              <a:solidFill>
                <a:srgbClr val="000000"/>
              </a:solidFill>
              <a:latin typeface="Arial"/>
              <a:cs typeface="Arial"/>
            </a:rPr>
            <a:t>pecial... + </a:t>
          </a:r>
          <a:r>
            <a:rPr lang="en-US" sz="1200" b="1" i="0" u="sng" strike="noStrike">
              <a:solidFill>
                <a:srgbClr val="000000"/>
              </a:solidFill>
              <a:latin typeface="Arial"/>
              <a:cs typeface="Arial"/>
            </a:rPr>
            <a:t>V</a:t>
          </a:r>
          <a:r>
            <a:rPr lang="en-US" sz="1200" b="1" i="0" strike="noStrike">
              <a:solidFill>
                <a:srgbClr val="000000"/>
              </a:solidFill>
              <a:latin typeface="Arial"/>
              <a:cs typeface="Arial"/>
            </a:rPr>
            <a:t>alues.</a:t>
          </a:r>
        </a:p>
        <a:p>
          <a:pPr algn="l" rtl="0">
            <a:defRPr sz="1000"/>
          </a:pPr>
          <a:r>
            <a:rPr lang="en-US" sz="1200" b="1" i="0" strike="noStrike">
              <a:solidFill>
                <a:srgbClr val="000080"/>
              </a:solidFill>
              <a:latin typeface="Arial"/>
              <a:ea typeface="+mn-ea"/>
              <a:cs typeface="Arial"/>
            </a:rPr>
            <a:t>The formulas have been replaced by the current values.</a:t>
          </a:r>
        </a:p>
      </xdr:txBody>
    </xdr:sp>
    <xdr:clientData/>
  </xdr:twoCellAnchor>
  <xdr:twoCellAnchor>
    <xdr:from>
      <xdr:col>6</xdr:col>
      <xdr:colOff>0</xdr:colOff>
      <xdr:row>3</xdr:row>
      <xdr:rowOff>0</xdr:rowOff>
    </xdr:from>
    <xdr:to>
      <xdr:col>12</xdr:col>
      <xdr:colOff>9524</xdr:colOff>
      <xdr:row>12</xdr:row>
      <xdr:rowOff>104775</xdr:rowOff>
    </xdr:to>
    <xdr:sp macro="" textlink="">
      <xdr:nvSpPr>
        <xdr:cNvPr id="21" name="Text Box 28"/>
        <xdr:cNvSpPr txBox="1">
          <a:spLocks noChangeArrowheads="1"/>
        </xdr:cNvSpPr>
      </xdr:nvSpPr>
      <xdr:spPr bwMode="auto">
        <a:xfrm>
          <a:off x="3295650" y="485775"/>
          <a:ext cx="3667124" cy="1724025"/>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Simple Formulas</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You may write</a:t>
          </a:r>
          <a:r>
            <a:rPr lang="en-US" sz="1200" b="1" i="0" strike="noStrike" baseline="0">
              <a:solidFill>
                <a:srgbClr val="000080"/>
              </a:solidFill>
              <a:latin typeface="Arial"/>
              <a:cs typeface="Arial"/>
            </a:rPr>
            <a:t> a simple formula by entering "=" sign first to a cell. </a:t>
          </a:r>
        </a:p>
        <a:p>
          <a:pPr algn="l" rtl="0">
            <a:defRPr sz="1000"/>
          </a:pPr>
          <a:endParaRPr lang="en-US" sz="1200" b="1" i="0" strike="noStrike" baseline="0">
            <a:solidFill>
              <a:srgbClr val="000080"/>
            </a:solidFill>
            <a:latin typeface="Arial"/>
            <a:ea typeface="+mn-ea"/>
            <a:cs typeface="Arial"/>
          </a:endParaRPr>
        </a:p>
        <a:p>
          <a:pPr algn="l" rtl="0">
            <a:defRPr sz="1000"/>
          </a:pPr>
          <a:r>
            <a:rPr lang="en-US" sz="1200" b="1" i="0" strike="noStrike" baseline="0">
              <a:solidFill>
                <a:srgbClr val="000080"/>
              </a:solidFill>
              <a:latin typeface="Arial"/>
              <a:ea typeface="+mn-ea"/>
              <a:cs typeface="Arial"/>
            </a:rPr>
            <a:t>If we want to multipy values in cells A6 and B6, will will write =A6*B6</a:t>
          </a:r>
          <a:endParaRPr lang="en-US" sz="1200" b="1" i="0" strike="noStrike">
            <a:solidFill>
              <a:srgbClr val="000080"/>
            </a:solidFill>
            <a:latin typeface="Arial"/>
            <a:ea typeface="+mn-ea"/>
            <a:cs typeface="Arial"/>
          </a:endParaRPr>
        </a:p>
      </xdr:txBody>
    </xdr:sp>
    <xdr:clientData/>
  </xdr:twoCellAnchor>
  <xdr:twoCellAnchor>
    <xdr:from>
      <xdr:col>6</xdr:col>
      <xdr:colOff>0</xdr:colOff>
      <xdr:row>13</xdr:row>
      <xdr:rowOff>76199</xdr:rowOff>
    </xdr:from>
    <xdr:to>
      <xdr:col>12</xdr:col>
      <xdr:colOff>9524</xdr:colOff>
      <xdr:row>30</xdr:row>
      <xdr:rowOff>57150</xdr:rowOff>
    </xdr:to>
    <xdr:sp macro="" textlink="">
      <xdr:nvSpPr>
        <xdr:cNvPr id="22" name="Text Box 28"/>
        <xdr:cNvSpPr txBox="1">
          <a:spLocks noChangeArrowheads="1"/>
        </xdr:cNvSpPr>
      </xdr:nvSpPr>
      <xdr:spPr bwMode="auto">
        <a:xfrm>
          <a:off x="3295650" y="2343149"/>
          <a:ext cx="3667124" cy="2895601"/>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Copy Paste</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You may copy</a:t>
          </a:r>
          <a:r>
            <a:rPr lang="en-US" sz="1200" b="1" i="0" strike="noStrike" baseline="0">
              <a:solidFill>
                <a:srgbClr val="000080"/>
              </a:solidFill>
              <a:latin typeface="Arial"/>
              <a:cs typeface="Arial"/>
            </a:rPr>
            <a:t> and paste the contents of a cell to another cell. </a:t>
          </a:r>
        </a:p>
        <a:p>
          <a:pPr algn="l" rtl="0">
            <a:defRPr sz="1000"/>
          </a:pPr>
          <a:endParaRPr lang="en-US" sz="1200" b="1" i="0" strike="noStrike" baseline="0">
            <a:solidFill>
              <a:srgbClr val="000080"/>
            </a:solidFill>
            <a:latin typeface="Arial"/>
            <a:ea typeface="+mn-ea"/>
            <a:cs typeface="Arial"/>
          </a:endParaRPr>
        </a:p>
        <a:p>
          <a:pPr algn="l" rtl="0">
            <a:defRPr sz="1000"/>
          </a:pPr>
          <a:r>
            <a:rPr lang="en-US" sz="1200" b="1" i="0" strike="noStrike" baseline="0">
              <a:solidFill>
                <a:srgbClr val="000080"/>
              </a:solidFill>
              <a:latin typeface="Arial"/>
              <a:ea typeface="+mn-ea"/>
              <a:cs typeface="Arial"/>
            </a:rPr>
            <a:t>There are many ways of achieving this.</a:t>
          </a:r>
        </a:p>
        <a:p>
          <a:pPr algn="l" rtl="0">
            <a:defRPr sz="1000"/>
          </a:pPr>
          <a:endParaRPr lang="en-US" sz="1200" b="1" i="0" strike="noStrike" baseline="0">
            <a:solidFill>
              <a:srgbClr val="000080"/>
            </a:solidFill>
            <a:latin typeface="Arial"/>
            <a:ea typeface="+mn-ea"/>
            <a:cs typeface="Arial"/>
          </a:endParaRPr>
        </a:p>
        <a:p>
          <a:pPr algn="l" rtl="0">
            <a:defRPr sz="1000"/>
          </a:pPr>
          <a:r>
            <a:rPr lang="en-US" sz="1200" b="1" i="0" strike="noStrike" baseline="0">
              <a:solidFill>
                <a:srgbClr val="000080"/>
              </a:solidFill>
              <a:latin typeface="Arial"/>
              <a:ea typeface="+mn-ea"/>
              <a:cs typeface="Arial"/>
            </a:rPr>
            <a:t>Unless you do not copy and "paste special" you will copy the contents of the source cell to the destination cell.</a:t>
          </a:r>
        </a:p>
        <a:p>
          <a:pPr algn="l" rtl="0">
            <a:defRPr sz="1000"/>
          </a:pPr>
          <a:endParaRPr lang="en-US" sz="1200" b="1" i="0" strike="noStrike" baseline="0">
            <a:solidFill>
              <a:srgbClr val="000080"/>
            </a:solidFill>
            <a:latin typeface="Arial"/>
            <a:ea typeface="+mn-ea"/>
            <a:cs typeface="Arial"/>
          </a:endParaRPr>
        </a:p>
        <a:p>
          <a:pPr algn="l" rtl="0">
            <a:defRPr sz="1000"/>
          </a:pPr>
          <a:r>
            <a:rPr lang="en-US" sz="1200" b="1" i="0" strike="noStrike" baseline="0">
              <a:solidFill>
                <a:srgbClr val="000080"/>
              </a:solidFill>
              <a:latin typeface="Arial"/>
              <a:ea typeface="+mn-ea"/>
              <a:cs typeface="Arial"/>
            </a:rPr>
            <a:t>If there is a formula, it will be copied as a formula, if there is a value (like a text or number) it will be copied as a value. </a:t>
          </a:r>
          <a:endParaRPr lang="en-US" sz="1200" b="1" i="0" strike="noStrike">
            <a:solidFill>
              <a:srgbClr val="000080"/>
            </a:solidFill>
            <a:latin typeface="Arial"/>
            <a:ea typeface="+mn-ea"/>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xdr:colOff>
      <xdr:row>1</xdr:row>
      <xdr:rowOff>9524</xdr:rowOff>
    </xdr:from>
    <xdr:to>
      <xdr:col>12</xdr:col>
      <xdr:colOff>9525</xdr:colOff>
      <xdr:row>24</xdr:row>
      <xdr:rowOff>152400</xdr:rowOff>
    </xdr:to>
    <xdr:sp macro="" textlink="">
      <xdr:nvSpPr>
        <xdr:cNvPr id="5" name="Text Box 28"/>
        <xdr:cNvSpPr txBox="1">
          <a:spLocks noChangeArrowheads="1"/>
        </xdr:cNvSpPr>
      </xdr:nvSpPr>
      <xdr:spPr bwMode="auto">
        <a:xfrm>
          <a:off x="3657601" y="171449"/>
          <a:ext cx="3667124" cy="4191001"/>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Using the Auto-Fill Handle</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Auto-Fill Handle is the black dot in the bottom</a:t>
          </a:r>
          <a:r>
            <a:rPr lang="en-US" sz="1200" b="1" i="0" strike="noStrike" baseline="0">
              <a:solidFill>
                <a:srgbClr val="000080"/>
              </a:solidFill>
              <a:latin typeface="Arial"/>
              <a:cs typeface="Arial"/>
            </a:rPr>
            <a:t> right corner of each cell.</a:t>
          </a:r>
        </a:p>
        <a:p>
          <a:pPr algn="l" rtl="0">
            <a:defRPr sz="1000"/>
          </a:pPr>
          <a:endParaRPr lang="en-US" sz="1200" b="1" i="0" strike="noStrike" baseline="0">
            <a:solidFill>
              <a:srgbClr val="000080"/>
            </a:solidFill>
            <a:latin typeface="Arial"/>
            <a:cs typeface="Arial"/>
          </a:endParaRPr>
        </a:p>
        <a:p>
          <a:pPr algn="l" rtl="0">
            <a:defRPr sz="1000"/>
          </a:pPr>
          <a:r>
            <a:rPr lang="en-US" sz="1200" b="1" i="0" strike="noStrike" baseline="0">
              <a:solidFill>
                <a:srgbClr val="000080"/>
              </a:solidFill>
              <a:latin typeface="Arial"/>
              <a:cs typeface="Arial"/>
            </a:rPr>
            <a:t>It will copy and paste the contents of a cell to the cell it is dragged to.</a:t>
          </a:r>
        </a:p>
        <a:p>
          <a:pPr algn="l" rtl="0">
            <a:defRPr sz="1000"/>
          </a:pPr>
          <a:endParaRPr lang="en-US" sz="1200" b="1" i="0" strike="noStrike" baseline="0">
            <a:solidFill>
              <a:srgbClr val="000080"/>
            </a:solidFill>
            <a:latin typeface="Arial"/>
            <a:cs typeface="Arial"/>
          </a:endParaRPr>
        </a:p>
        <a:p>
          <a:pPr algn="l" rtl="0">
            <a:defRPr sz="1000"/>
          </a:pPr>
          <a:r>
            <a:rPr lang="en-US" sz="1200" b="1" i="0" strike="noStrike" baseline="0">
              <a:solidFill>
                <a:srgbClr val="000080"/>
              </a:solidFill>
              <a:latin typeface="Arial"/>
              <a:cs typeface="Arial"/>
            </a:rPr>
            <a:t>If the content is a formula, it is copied.</a:t>
          </a:r>
        </a:p>
        <a:p>
          <a:pPr algn="l" rtl="0">
            <a:defRPr sz="1000"/>
          </a:pPr>
          <a:r>
            <a:rPr lang="en-US" sz="1200" b="1" i="0" strike="noStrike" baseline="0">
              <a:solidFill>
                <a:srgbClr val="000080"/>
              </a:solidFill>
              <a:latin typeface="Arial"/>
              <a:cs typeface="Arial"/>
            </a:rPr>
            <a:t>If the content is a value, it is copied (Details on the next worksheet)</a:t>
          </a:r>
          <a:endParaRPr lang="en-US" sz="1200" b="1" i="0" strike="noStrike">
            <a:solidFill>
              <a:srgbClr val="000080"/>
            </a:solidFill>
            <a:latin typeface="Arial"/>
            <a:cs typeface="Arial"/>
          </a:endParaRP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Enter the formula in the top or left-hand cell of the intended range.  Place the cursor on the "Auto-fill handle" at the lower right corner of this cell (the cursor becomes a plus sign), and drag this handle down or across to copy.</a:t>
          </a:r>
        </a:p>
        <a:p>
          <a:pPr algn="l" rtl="0">
            <a:defRPr sz="1000"/>
          </a:pPr>
          <a:endParaRPr lang="en-US" sz="1200" b="1" i="0" strike="noStrike">
            <a:solidFill>
              <a:srgbClr val="000000"/>
            </a:solidFill>
            <a:latin typeface="Arial"/>
            <a:cs typeface="Arial"/>
          </a:endParaRPr>
        </a:p>
        <a:p>
          <a:pPr algn="l" rtl="0">
            <a:defRPr sz="1000"/>
          </a:pPr>
          <a:r>
            <a:rPr lang="en-US" sz="1200" b="1" i="0" strike="noStrike">
              <a:solidFill>
                <a:srgbClr val="000080"/>
              </a:solidFill>
              <a:latin typeface="Arial"/>
              <a:ea typeface="+mn-ea"/>
              <a:cs typeface="Arial"/>
            </a:rPr>
            <a:t>The formula is copied, again with appropriate adjustment for relative addresses</a:t>
          </a:r>
          <a:r>
            <a:rPr lang="en-US" sz="1200" b="1" i="0" strike="noStrike" baseline="0">
              <a:solidFill>
                <a:srgbClr val="000080"/>
              </a:solidFill>
              <a:latin typeface="Arial"/>
              <a:ea typeface="+mn-ea"/>
              <a:cs typeface="Arial"/>
            </a:rPr>
            <a:t> (more on this later)</a:t>
          </a:r>
          <a:r>
            <a:rPr lang="en-US" sz="1200" b="1" i="0" strike="noStrike">
              <a:solidFill>
                <a:srgbClr val="000080"/>
              </a:solidFill>
              <a:latin typeface="Arial"/>
              <a:ea typeface="+mn-ea"/>
              <a:cs typeface="Arial"/>
            </a:rPr>
            <a:t>.</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10</xdr:col>
      <xdr:colOff>600076</xdr:colOff>
      <xdr:row>14</xdr:row>
      <xdr:rowOff>9525</xdr:rowOff>
    </xdr:to>
    <xdr:sp macro="" textlink="">
      <xdr:nvSpPr>
        <xdr:cNvPr id="2" name="Text Box 1"/>
        <xdr:cNvSpPr txBox="1">
          <a:spLocks noChangeArrowheads="1"/>
        </xdr:cNvSpPr>
      </xdr:nvSpPr>
      <xdr:spPr bwMode="auto">
        <a:xfrm>
          <a:off x="3048000" y="323850"/>
          <a:ext cx="3648076" cy="1952625"/>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ctr" rtl="0">
            <a:defRPr sz="1000"/>
          </a:pPr>
          <a:r>
            <a:rPr lang="en-US" sz="1200" b="1" i="0" strike="noStrike">
              <a:solidFill>
                <a:srgbClr val="800000"/>
              </a:solidFill>
              <a:latin typeface="Arial"/>
              <a:cs typeface="Arial"/>
            </a:rPr>
            <a:t>Copying and Pasting</a:t>
          </a:r>
          <a:r>
            <a:rPr lang="tr-TR" sz="1200" b="1" i="0" strike="noStrike">
              <a:solidFill>
                <a:srgbClr val="800000"/>
              </a:solidFill>
              <a:latin typeface="Arial"/>
              <a:cs typeface="Arial"/>
            </a:rPr>
            <a:t> Patterns</a:t>
          </a:r>
          <a:r>
            <a:rPr lang="en-US" sz="1200" b="1" i="0" strike="noStrike">
              <a:solidFill>
                <a:srgbClr val="800000"/>
              </a:solidFill>
              <a:latin typeface="Arial"/>
              <a:cs typeface="Arial"/>
            </a:rPr>
            <a:t> </a:t>
          </a:r>
        </a:p>
        <a:p>
          <a:pPr algn="ctr" rtl="0">
            <a:defRPr sz="1000"/>
          </a:pPr>
          <a:r>
            <a:rPr lang="en-US" sz="1200" b="1" i="0" strike="noStrike">
              <a:solidFill>
                <a:srgbClr val="800000"/>
              </a:solidFill>
              <a:latin typeface="Arial"/>
              <a:cs typeface="Arial"/>
            </a:rPr>
            <a:t>with Auto-F</a:t>
          </a:r>
          <a:r>
            <a:rPr lang="en-US" sz="1200" b="1" i="0" strike="noStrike" baseline="0">
              <a:solidFill>
                <a:srgbClr val="800000"/>
              </a:solidFill>
              <a:latin typeface="Arial"/>
              <a:cs typeface="Arial"/>
            </a:rPr>
            <a:t>ill Handle</a:t>
          </a:r>
          <a:endParaRPr lang="en-US" sz="1200" b="1" i="0" strike="noStrike">
            <a:solidFill>
              <a:srgbClr val="800000"/>
            </a:solidFill>
            <a:latin typeface="Arial"/>
            <a:cs typeface="Arial"/>
          </a:endParaRPr>
        </a:p>
        <a:p>
          <a:pPr algn="l" rtl="0">
            <a:defRPr sz="1000"/>
          </a:pPr>
          <a:endParaRPr lang="en-US" sz="1200" b="1" i="0" strike="noStrike">
            <a:solidFill>
              <a:srgbClr val="000080"/>
            </a:solidFill>
            <a:latin typeface="Arial"/>
            <a:cs typeface="Arial"/>
          </a:endParaRPr>
        </a:p>
        <a:p>
          <a:pPr algn="l" rtl="0">
            <a:defRPr sz="1000"/>
          </a:pPr>
          <a:r>
            <a:rPr lang="tr-TR" sz="1200" b="1" i="0" strike="noStrike">
              <a:solidFill>
                <a:srgbClr val="000080"/>
              </a:solidFill>
              <a:latin typeface="Arial"/>
              <a:cs typeface="Arial"/>
            </a:rPr>
            <a:t>If you need to generate a pattern of numbers,</a:t>
          </a:r>
          <a:r>
            <a:rPr lang="tr-TR" sz="1200" b="1" i="0" strike="noStrike" baseline="0">
              <a:solidFill>
                <a:srgbClr val="000080"/>
              </a:solidFill>
              <a:latin typeface="Arial"/>
              <a:cs typeface="Arial"/>
            </a:rPr>
            <a:t> date or text you may also use the auto-fill handle.</a:t>
          </a:r>
          <a:endParaRPr lang="en-US" sz="1200" b="1" i="0" strike="noStrike">
            <a:solidFill>
              <a:srgbClr val="000080"/>
            </a:solidFill>
            <a:latin typeface="Arial"/>
            <a:cs typeface="Arial"/>
          </a:endParaRPr>
        </a:p>
        <a:p>
          <a:pPr algn="l" rtl="0">
            <a:defRPr sz="1000"/>
          </a:pPr>
          <a:endParaRPr lang="en-US" sz="1200" b="1" i="0" strike="noStrike">
            <a:solidFill>
              <a:srgbClr val="000080"/>
            </a:solidFill>
            <a:latin typeface="Arial"/>
            <a:cs typeface="Arial"/>
          </a:endParaRPr>
        </a:p>
      </xdr:txBody>
    </xdr:sp>
    <xdr:clientData/>
  </xdr:twoCellAnchor>
  <xdr:twoCellAnchor editAs="oneCell">
    <xdr:from>
      <xdr:col>5</xdr:col>
      <xdr:colOff>9525</xdr:colOff>
      <xdr:row>14</xdr:row>
      <xdr:rowOff>104775</xdr:rowOff>
    </xdr:from>
    <xdr:to>
      <xdr:col>11</xdr:col>
      <xdr:colOff>1</xdr:colOff>
      <xdr:row>33</xdr:row>
      <xdr:rowOff>57150</xdr:rowOff>
    </xdr:to>
    <xdr:sp macro="" textlink="">
      <xdr:nvSpPr>
        <xdr:cNvPr id="3" name="Text Box 1"/>
        <xdr:cNvSpPr txBox="1">
          <a:spLocks noChangeArrowheads="1"/>
        </xdr:cNvSpPr>
      </xdr:nvSpPr>
      <xdr:spPr bwMode="auto">
        <a:xfrm>
          <a:off x="3057525" y="2371725"/>
          <a:ext cx="3648076" cy="3028950"/>
        </a:xfrm>
        <a:prstGeom prst="rect">
          <a:avLst/>
        </a:prstGeom>
        <a:solidFill>
          <a:srgbClr val="FFFF99"/>
        </a:solidFill>
        <a:ln w="28575">
          <a:solidFill>
            <a:srgbClr val="800000"/>
          </a:solidFill>
          <a:miter lim="800000"/>
          <a:headEnd/>
          <a:tailEnd/>
        </a:ln>
      </xdr:spPr>
      <xdr:txBody>
        <a:bodyPr vertOverflow="clip" wrap="square" lIns="182880" tIns="182880" rIns="182880" bIns="182880" anchor="t" upright="1"/>
        <a:lstStyle/>
        <a:p>
          <a:pPr algn="l" rtl="0">
            <a:defRPr sz="1000"/>
          </a:pPr>
          <a:r>
            <a:rPr lang="tr-TR" sz="1200" b="1" i="0" strike="noStrike">
              <a:solidFill>
                <a:srgbClr val="000080"/>
              </a:solidFill>
              <a:latin typeface="Arial"/>
              <a:cs typeface="Arial"/>
            </a:rPr>
            <a:t>1)</a:t>
          </a:r>
          <a:r>
            <a:rPr lang="tr-TR" sz="1200" b="1" i="0" strike="noStrike" baseline="0">
              <a:solidFill>
                <a:srgbClr val="000080"/>
              </a:solidFill>
              <a:latin typeface="Arial"/>
              <a:cs typeface="Arial"/>
            </a:rPr>
            <a:t> Fill in column A1 to A150 with the number 14335 </a:t>
          </a:r>
        </a:p>
        <a:p>
          <a:pPr algn="l" rtl="0">
            <a:defRPr sz="1000"/>
          </a:pPr>
          <a:endParaRPr lang="tr-TR" sz="1200" b="1" i="0" strike="noStrike" baseline="0">
            <a:solidFill>
              <a:srgbClr val="000080"/>
            </a:solidFill>
            <a:latin typeface="Arial"/>
            <a:cs typeface="Arial"/>
          </a:endParaRPr>
        </a:p>
        <a:p>
          <a:pPr algn="l" rtl="0">
            <a:defRPr sz="1000"/>
          </a:pPr>
          <a:r>
            <a:rPr lang="tr-TR" sz="1200" b="1" i="0" strike="noStrike" baseline="0">
              <a:solidFill>
                <a:srgbClr val="000080"/>
              </a:solidFill>
              <a:latin typeface="Arial"/>
              <a:cs typeface="Arial"/>
            </a:rPr>
            <a:t>2) Fill in column B1 to B150 with natural numbers from 1 to 150</a:t>
          </a:r>
        </a:p>
        <a:p>
          <a:pPr algn="l" rtl="0">
            <a:defRPr sz="1000"/>
          </a:pPr>
          <a:endParaRPr lang="tr-TR" sz="1200" b="1" i="0" strike="noStrike">
            <a:solidFill>
              <a:srgbClr val="000080"/>
            </a:solidFill>
            <a:latin typeface="Arial"/>
            <a:cs typeface="Arial"/>
          </a:endParaRPr>
        </a:p>
        <a:p>
          <a:pPr algn="l" rtl="0">
            <a:defRPr sz="1000"/>
          </a:pPr>
          <a:r>
            <a:rPr lang="tr-TR" sz="1200" b="1" i="0" strike="noStrike">
              <a:solidFill>
                <a:srgbClr val="000080"/>
              </a:solidFill>
              <a:latin typeface="Arial"/>
              <a:cs typeface="Arial"/>
            </a:rPr>
            <a:t>3) Fill in column C1 to C150 with even natural</a:t>
          </a:r>
          <a:r>
            <a:rPr lang="tr-TR" sz="1200" b="1" i="0" strike="noStrike" baseline="0">
              <a:solidFill>
                <a:srgbClr val="000080"/>
              </a:solidFill>
              <a:latin typeface="Arial"/>
              <a:cs typeface="Arial"/>
            </a:rPr>
            <a:t> numbers</a:t>
          </a:r>
        </a:p>
        <a:p>
          <a:pPr algn="l" rtl="0">
            <a:defRPr sz="1000"/>
          </a:pPr>
          <a:endParaRPr lang="tr-TR" sz="1200" b="1" i="0" strike="noStrike">
            <a:solidFill>
              <a:srgbClr val="000080"/>
            </a:solidFill>
            <a:latin typeface="Arial"/>
            <a:cs typeface="Arial"/>
          </a:endParaRPr>
        </a:p>
        <a:p>
          <a:pPr algn="l" rtl="0">
            <a:defRPr sz="1000"/>
          </a:pPr>
          <a:r>
            <a:rPr lang="tr-TR" sz="1200" b="1" i="0" strike="noStrike">
              <a:solidFill>
                <a:srgbClr val="000080"/>
              </a:solidFill>
              <a:latin typeface="Arial"/>
              <a:cs typeface="Arial"/>
            </a:rPr>
            <a:t>4) Fill in the column D1 to D150 with the pattern Alpha,</a:t>
          </a:r>
          <a:r>
            <a:rPr lang="tr-TR" sz="1200" b="1" i="0" strike="noStrike" baseline="0">
              <a:solidFill>
                <a:srgbClr val="000080"/>
              </a:solidFill>
              <a:latin typeface="Arial"/>
              <a:cs typeface="Arial"/>
            </a:rPr>
            <a:t> Bravo, Charlie</a:t>
          </a:r>
        </a:p>
        <a:p>
          <a:pPr algn="l" rtl="0">
            <a:defRPr sz="1000"/>
          </a:pPr>
          <a:endParaRPr lang="tr-TR" sz="1200" b="1" i="0" strike="noStrike">
            <a:solidFill>
              <a:srgbClr val="000080"/>
            </a:solidFill>
            <a:latin typeface="Arial"/>
            <a:cs typeface="Arial"/>
          </a:endParaRPr>
        </a:p>
        <a:p>
          <a:pPr algn="l" rtl="0">
            <a:defRPr sz="1000"/>
          </a:pPr>
          <a:r>
            <a:rPr lang="tr-TR" sz="1200" b="1" i="0" strike="noStrike">
              <a:solidFill>
                <a:srgbClr val="000080"/>
              </a:solidFill>
              <a:latin typeface="Arial"/>
              <a:cs typeface="Arial"/>
            </a:rPr>
            <a:t>5) Fill in the column E1</a:t>
          </a:r>
          <a:r>
            <a:rPr lang="tr-TR" sz="1200" b="1" i="0" strike="noStrike" baseline="0">
              <a:solidFill>
                <a:srgbClr val="000080"/>
              </a:solidFill>
              <a:latin typeface="Arial"/>
              <a:cs typeface="Arial"/>
            </a:rPr>
            <a:t> to E150 with the pattern Alpha, Bravo, Charlie, (empty cell)</a:t>
          </a:r>
          <a:endParaRPr lang="tr-TR" sz="1200" b="1" i="0" strike="noStrike">
            <a:solidFill>
              <a:srgbClr val="000080"/>
            </a:solidFill>
            <a:latin typeface="Arial"/>
            <a:cs typeface="Arial"/>
          </a:endParaRPr>
        </a:p>
        <a:p>
          <a:pPr algn="l" rtl="0">
            <a:defRPr sz="1000"/>
          </a:pPr>
          <a:endParaRPr lang="tr-TR" sz="1200" b="1" i="0" strike="noStrike">
            <a:solidFill>
              <a:srgbClr val="000080"/>
            </a:solidFill>
            <a:latin typeface="Arial"/>
            <a:cs typeface="Arial"/>
          </a:endParaRPr>
        </a:p>
        <a:p>
          <a:pPr algn="l" rtl="0">
            <a:defRPr sz="1000"/>
          </a:pPr>
          <a:endParaRPr lang="en-US" sz="1200" b="1" i="0" strike="noStrike">
            <a:solidFill>
              <a:srgbClr val="00008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257174</xdr:colOff>
      <xdr:row>1</xdr:row>
      <xdr:rowOff>114300</xdr:rowOff>
    </xdr:from>
    <xdr:to>
      <xdr:col>16</xdr:col>
      <xdr:colOff>123824</xdr:colOff>
      <xdr:row>13</xdr:row>
      <xdr:rowOff>76199</xdr:rowOff>
    </xdr:to>
    <xdr:sp macro="" textlink="">
      <xdr:nvSpPr>
        <xdr:cNvPr id="2" name="Text Box 1"/>
        <xdr:cNvSpPr txBox="1">
          <a:spLocks noChangeArrowheads="1"/>
        </xdr:cNvSpPr>
      </xdr:nvSpPr>
      <xdr:spPr bwMode="auto">
        <a:xfrm>
          <a:off x="4143374" y="276225"/>
          <a:ext cx="6334125" cy="1943099"/>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ctr" rtl="0">
            <a:defRPr sz="1000"/>
          </a:pPr>
          <a:r>
            <a:rPr lang="en-US" sz="1200" b="1" i="0" strike="noStrike">
              <a:solidFill>
                <a:srgbClr val="800000"/>
              </a:solidFill>
              <a:latin typeface="Arial"/>
              <a:cs typeface="Arial"/>
            </a:rPr>
            <a:t>Relative vs Absolute Addressing</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The formula in cell C14, "</a:t>
          </a:r>
          <a:r>
            <a:rPr lang="en-US" sz="1200" b="1" i="0" strike="noStrike">
              <a:solidFill>
                <a:srgbClr val="000000"/>
              </a:solidFill>
              <a:latin typeface="Arial"/>
              <a:cs typeface="Arial"/>
            </a:rPr>
            <a:t>=C3*C8</a:t>
          </a:r>
          <a:r>
            <a:rPr lang="en-US" sz="1200" b="1" i="0" strike="noStrike">
              <a:solidFill>
                <a:srgbClr val="000080"/>
              </a:solidFill>
              <a:latin typeface="Arial"/>
              <a:cs typeface="Arial"/>
            </a:rPr>
            <a:t>", does not really mean this cell is equal to cell C3 times cell C8, it actually means that this cell is equal to the cell in this column and eleven rows up times the cell in this column and six rows up.  This is called </a:t>
          </a:r>
          <a:r>
            <a:rPr lang="en-US" sz="1200" b="1" i="0" strike="noStrike">
              <a:solidFill>
                <a:srgbClr val="800000"/>
              </a:solidFill>
              <a:latin typeface="Arial"/>
              <a:cs typeface="Arial"/>
            </a:rPr>
            <a:t>Relative Addressing</a:t>
          </a:r>
          <a:r>
            <a:rPr lang="en-US" sz="1200" b="1" i="0" strike="noStrike">
              <a:solidFill>
                <a:srgbClr val="000080"/>
              </a:solidFill>
              <a:latin typeface="Arial"/>
              <a:cs typeface="Arial"/>
            </a:rPr>
            <a:t> (the address of the referenced cell is relative to the current cell).</a:t>
          </a:r>
        </a:p>
        <a:p>
          <a:pPr algn="l" rtl="0">
            <a:defRPr sz="1000"/>
          </a:pPr>
          <a:r>
            <a:rPr lang="en-US" sz="1200" b="1" i="0" strike="noStrike">
              <a:solidFill>
                <a:srgbClr val="000080"/>
              </a:solidFill>
              <a:latin typeface="Arial"/>
              <a:cs typeface="Arial"/>
            </a:rPr>
            <a:t>     Copying this formula to cell D14 translates the formula to </a:t>
          </a:r>
          <a:r>
            <a:rPr lang="en-US" sz="1200" b="1" i="0" strike="noStrike">
              <a:solidFill>
                <a:srgbClr val="000080"/>
              </a:solidFill>
              <a:latin typeface="Arial"/>
              <a:ea typeface="+mn-ea"/>
              <a:cs typeface="Arial"/>
            </a:rPr>
            <a:t>"=D3*D8".  </a:t>
          </a:r>
          <a:r>
            <a:rPr lang="en-US" sz="1200" b="1" i="0" strike="noStrike">
              <a:solidFill>
                <a:srgbClr val="000080"/>
              </a:solidFill>
              <a:latin typeface="Arial"/>
              <a:cs typeface="Arial"/>
            </a:rPr>
            <a:t>Copying to cell C15 translates to "=C4*C9".  In both cases, the cell in this column and eleven rows up times the cell in this column and six rows up.  </a:t>
          </a:r>
          <a:r>
            <a:rPr lang="en-US" sz="1200" b="1" i="0" strike="noStrike">
              <a:solidFill>
                <a:srgbClr val="800000"/>
              </a:solidFill>
              <a:latin typeface="Arial"/>
              <a:cs typeface="Arial"/>
            </a:rPr>
            <a:t>Great!  This can be very useful!</a:t>
          </a:r>
        </a:p>
      </xdr:txBody>
    </xdr:sp>
    <xdr:clientData/>
  </xdr:twoCellAnchor>
  <xdr:twoCellAnchor editAs="oneCell">
    <xdr:from>
      <xdr:col>6</xdr:col>
      <xdr:colOff>266699</xdr:colOff>
      <xdr:row>13</xdr:row>
      <xdr:rowOff>152400</xdr:rowOff>
    </xdr:from>
    <xdr:to>
      <xdr:col>16</xdr:col>
      <xdr:colOff>76199</xdr:colOff>
      <xdr:row>57</xdr:row>
      <xdr:rowOff>114300</xdr:rowOff>
    </xdr:to>
    <xdr:sp macro="" textlink="">
      <xdr:nvSpPr>
        <xdr:cNvPr id="3" name="Text Box 2"/>
        <xdr:cNvSpPr txBox="1">
          <a:spLocks noChangeArrowheads="1"/>
        </xdr:cNvSpPr>
      </xdr:nvSpPr>
      <xdr:spPr bwMode="auto">
        <a:xfrm>
          <a:off x="4152899" y="2305050"/>
          <a:ext cx="6276975" cy="7105650"/>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ctr" rtl="0">
            <a:defRPr sz="1000"/>
          </a:pPr>
          <a:r>
            <a:rPr lang="en-US" sz="1200" b="1" i="0" strike="noStrike">
              <a:solidFill>
                <a:srgbClr val="800000"/>
              </a:solidFill>
              <a:latin typeface="Arial"/>
              <a:ea typeface="+mn-ea"/>
              <a:cs typeface="Arial"/>
            </a:rPr>
            <a:t>Absolute Addressing</a:t>
          </a:r>
        </a:p>
        <a:p>
          <a:pPr algn="l" rtl="0">
            <a:defRPr sz="1000"/>
          </a:pPr>
          <a:endParaRPr lang="en-US" sz="1200" b="1" i="0" strike="noStrike">
            <a:solidFill>
              <a:srgbClr val="800000"/>
            </a:solidFill>
            <a:latin typeface="Arial"/>
            <a:ea typeface="+mn-ea"/>
            <a:cs typeface="Arial"/>
          </a:endParaRPr>
        </a:p>
        <a:p>
          <a:pPr algn="l" rtl="0">
            <a:defRPr sz="1000"/>
          </a:pPr>
          <a:r>
            <a:rPr lang="en-US" sz="1200" b="1" i="0" strike="noStrike">
              <a:solidFill>
                <a:srgbClr val="000080"/>
              </a:solidFill>
              <a:latin typeface="Arial"/>
              <a:cs typeface="Arial"/>
            </a:rPr>
            <a:t>     The formula in cell C24, "=(1+C20)*C3", correctly adds the 15% Fuel Surcharge in cell C20 to the Unit shipping cost in cell C3, but Copying this formula to the other 11 cells in the table gives the wrong result. </a:t>
          </a:r>
          <a:r>
            <a:rPr lang="en-US" sz="1200" b="1" i="0" strike="noStrike">
              <a:solidFill>
                <a:srgbClr val="800000"/>
              </a:solidFill>
              <a:latin typeface="Arial"/>
              <a:cs typeface="Arial"/>
            </a:rPr>
            <a:t> Bummer!!</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The relative reference to cell C3 translates properly, but the relative reference to cell C20 also translates.  We want this part of the formula to remain fixed, always referring to cell C20.</a:t>
          </a:r>
        </a:p>
        <a:p>
          <a:pPr algn="l" rtl="0">
            <a:defRPr sz="1000"/>
          </a:pPr>
          <a:r>
            <a:rPr lang="en-US" sz="1200" b="1" i="0" strike="noStrike">
              <a:solidFill>
                <a:srgbClr val="000080"/>
              </a:solidFill>
              <a:latin typeface="Arial"/>
              <a:cs typeface="Arial"/>
            </a:rPr>
            <a:t>     Change the formula in cell C24 to "=(1+</a:t>
          </a:r>
          <a:r>
            <a:rPr lang="en-US" sz="1200" b="1" i="0" strike="noStrike">
              <a:solidFill>
                <a:srgbClr val="800000"/>
              </a:solidFill>
              <a:latin typeface="Arial"/>
              <a:cs typeface="Arial"/>
            </a:rPr>
            <a:t>$</a:t>
          </a:r>
          <a:r>
            <a:rPr lang="en-US" sz="1200" b="1" i="0" strike="noStrike">
              <a:solidFill>
                <a:srgbClr val="000080"/>
              </a:solidFill>
              <a:latin typeface="Arial"/>
              <a:cs typeface="Arial"/>
            </a:rPr>
            <a:t>C</a:t>
          </a:r>
          <a:r>
            <a:rPr lang="en-US" sz="1200" b="1" i="0" strike="noStrike">
              <a:solidFill>
                <a:srgbClr val="800000"/>
              </a:solidFill>
              <a:latin typeface="Arial"/>
              <a:cs typeface="Arial"/>
            </a:rPr>
            <a:t>$</a:t>
          </a:r>
          <a:r>
            <a:rPr lang="en-US" sz="1200" b="1" i="0" strike="noStrike">
              <a:solidFill>
                <a:srgbClr val="000080"/>
              </a:solidFill>
              <a:latin typeface="Arial"/>
              <a:cs typeface="Arial"/>
            </a:rPr>
            <a:t>20)*C3" and copy it to the other 11 cells in the table.  Now it copies correctly.</a:t>
          </a:r>
        </a:p>
        <a:p>
          <a:pPr algn="l" rtl="0">
            <a:defRPr sz="1000"/>
          </a:pPr>
          <a:r>
            <a:rPr lang="en-US" sz="1200" b="1" i="0" strike="noStrike">
              <a:solidFill>
                <a:srgbClr val="000080"/>
              </a:solidFill>
              <a:latin typeface="Arial"/>
              <a:cs typeface="Arial"/>
            </a:rPr>
            <a:t>The dollar signs indicate </a:t>
          </a:r>
          <a:r>
            <a:rPr lang="en-US" sz="1200" b="1" i="0" strike="noStrike">
              <a:solidFill>
                <a:srgbClr val="800000"/>
              </a:solidFill>
              <a:latin typeface="Arial"/>
              <a:cs typeface="Arial"/>
            </a:rPr>
            <a:t>Absolute Addressing</a:t>
          </a:r>
          <a:r>
            <a:rPr lang="en-US" sz="1200" b="1" i="0" strike="noStrike">
              <a:solidFill>
                <a:srgbClr val="000080"/>
              </a:solidFill>
              <a:latin typeface="Arial"/>
              <a:cs typeface="Arial"/>
            </a:rPr>
            <a:t>.</a:t>
          </a:r>
        </a:p>
        <a:p>
          <a:pPr rtl="0"/>
          <a:r>
            <a:rPr lang="en-US" sz="1200" b="1" i="0" strike="noStrike">
              <a:solidFill>
                <a:srgbClr val="800000"/>
              </a:solidFill>
              <a:latin typeface="Arial"/>
              <a:ea typeface="+mn-ea"/>
              <a:cs typeface="Arial"/>
            </a:rPr>
            <a:t>Relative vs Absolute Addressing </a:t>
          </a:r>
          <a:r>
            <a:rPr lang="en-US" sz="1200" b="1" i="0" strike="noStrike">
              <a:solidFill>
                <a:srgbClr val="000080"/>
              </a:solidFill>
              <a:latin typeface="Arial"/>
              <a:ea typeface="+mn-ea"/>
              <a:cs typeface="Arial"/>
            </a:rPr>
            <a:t>is a crucial concept for efficiency in spreadsheet operations, so you should take some time to understand it thoroughly.  There are two key points to understand:</a:t>
          </a:r>
        </a:p>
        <a:p>
          <a:pPr rtl="0"/>
          <a:r>
            <a:rPr lang="en-US" sz="1200" b="1" i="0" strike="noStrike">
              <a:solidFill>
                <a:srgbClr val="000080"/>
              </a:solidFill>
              <a:latin typeface="Arial"/>
              <a:ea typeface="+mn-ea"/>
              <a:cs typeface="Arial"/>
            </a:rPr>
            <a:t>     (1) The dollar signs are relevant only for the purpose of copying or moving; they have no inherent effect on the formula.</a:t>
          </a:r>
        </a:p>
        <a:p>
          <a:pPr rtl="0"/>
          <a:r>
            <a:rPr lang="en-US" sz="1200" b="1" i="0" strike="noStrike">
              <a:solidFill>
                <a:srgbClr val="000080"/>
              </a:solidFill>
              <a:latin typeface="Arial"/>
              <a:ea typeface="+mn-ea"/>
              <a:cs typeface="Arial"/>
            </a:rPr>
            <a:t>     (2) There is never any need to type the dollar signs.  This can be done with the [F4] key.  Repeated pressing of [F4] toggles through the 4 possibilities:</a:t>
          </a:r>
        </a:p>
        <a:p>
          <a:pPr rtl="0"/>
          <a:r>
            <a:rPr lang="en-US" sz="1200" b="1" i="0" strike="noStrike">
              <a:solidFill>
                <a:srgbClr val="000080"/>
              </a:solidFill>
              <a:latin typeface="Arial"/>
              <a:ea typeface="+mn-ea"/>
              <a:cs typeface="Arial"/>
            </a:rPr>
            <a:t>           C20     - Relative Addressing</a:t>
          </a:r>
        </a:p>
        <a:p>
          <a:pPr rtl="0"/>
          <a:r>
            <a:rPr lang="en-US" sz="1200" b="1" i="0" strike="noStrike">
              <a:solidFill>
                <a:srgbClr val="000080"/>
              </a:solidFill>
              <a:latin typeface="Arial"/>
              <a:ea typeface="+mn-ea"/>
              <a:cs typeface="Arial"/>
            </a:rPr>
            <a:t>           </a:t>
          </a:r>
          <a:r>
            <a:rPr lang="en-US" sz="1200" b="1" i="0" strike="noStrike">
              <a:solidFill>
                <a:srgbClr val="800000"/>
              </a:solidFill>
              <a:latin typeface="Arial"/>
              <a:ea typeface="+mn-ea"/>
              <a:cs typeface="Arial"/>
            </a:rPr>
            <a:t>$</a:t>
          </a:r>
          <a:r>
            <a:rPr lang="en-US" sz="1200" b="1" i="0" strike="noStrike">
              <a:solidFill>
                <a:srgbClr val="000080"/>
              </a:solidFill>
              <a:latin typeface="Arial"/>
              <a:ea typeface="+mn-ea"/>
              <a:cs typeface="Arial"/>
            </a:rPr>
            <a:t>C</a:t>
          </a:r>
          <a:r>
            <a:rPr lang="en-US" sz="1200" b="1" i="0" strike="noStrike">
              <a:solidFill>
                <a:srgbClr val="800000"/>
              </a:solidFill>
              <a:latin typeface="Arial"/>
              <a:ea typeface="+mn-ea"/>
              <a:cs typeface="Arial"/>
            </a:rPr>
            <a:t>$</a:t>
          </a:r>
          <a:r>
            <a:rPr lang="en-US" sz="1200" b="1" i="0" strike="noStrike">
              <a:solidFill>
                <a:srgbClr val="000080"/>
              </a:solidFill>
              <a:latin typeface="Arial"/>
              <a:ea typeface="+mn-ea"/>
              <a:cs typeface="Arial"/>
            </a:rPr>
            <a:t>20 - Absolute Addressing (both row and column are fixed)</a:t>
          </a:r>
        </a:p>
        <a:p>
          <a:pPr rtl="0"/>
          <a:r>
            <a:rPr lang="en-US" sz="1200" b="1" i="0" strike="noStrike">
              <a:solidFill>
                <a:srgbClr val="000080"/>
              </a:solidFill>
              <a:latin typeface="Arial"/>
              <a:ea typeface="+mn-ea"/>
              <a:cs typeface="Arial"/>
            </a:rPr>
            <a:t>           C</a:t>
          </a:r>
          <a:r>
            <a:rPr lang="en-US" sz="1200" b="1" i="0" strike="noStrike">
              <a:solidFill>
                <a:srgbClr val="800000"/>
              </a:solidFill>
              <a:latin typeface="Arial"/>
              <a:ea typeface="+mn-ea"/>
              <a:cs typeface="Arial"/>
            </a:rPr>
            <a:t>$</a:t>
          </a:r>
          <a:r>
            <a:rPr lang="en-US" sz="1200" b="1" i="0" strike="noStrike">
              <a:solidFill>
                <a:srgbClr val="000080"/>
              </a:solidFill>
              <a:latin typeface="Arial"/>
              <a:ea typeface="+mn-ea"/>
              <a:cs typeface="Arial"/>
            </a:rPr>
            <a:t>20   - Mixed Addressing (only the row is fixed)</a:t>
          </a:r>
        </a:p>
        <a:p>
          <a:pPr rtl="0"/>
          <a:r>
            <a:rPr lang="en-US" sz="1200" b="1" i="0" strike="noStrike">
              <a:solidFill>
                <a:srgbClr val="000080"/>
              </a:solidFill>
              <a:latin typeface="Arial"/>
              <a:ea typeface="+mn-ea"/>
              <a:cs typeface="Arial"/>
            </a:rPr>
            <a:t>           </a:t>
          </a:r>
          <a:r>
            <a:rPr lang="en-US" sz="1200" b="1" i="0" strike="noStrike">
              <a:solidFill>
                <a:srgbClr val="800000"/>
              </a:solidFill>
              <a:latin typeface="Arial"/>
              <a:ea typeface="+mn-ea"/>
              <a:cs typeface="Arial"/>
            </a:rPr>
            <a:t>$</a:t>
          </a:r>
          <a:r>
            <a:rPr lang="en-US" sz="1200" b="1" i="0" strike="noStrike">
              <a:solidFill>
                <a:srgbClr val="000080"/>
              </a:solidFill>
              <a:latin typeface="Arial"/>
              <a:ea typeface="+mn-ea"/>
              <a:cs typeface="Arial"/>
            </a:rPr>
            <a:t>C20   - Mixed Addressing (only the column is fixed)</a:t>
          </a:r>
        </a:p>
        <a:p>
          <a:pPr rtl="0"/>
          <a:endParaRPr lang="en-US" sz="1200" b="1" i="0" strike="noStrike">
            <a:solidFill>
              <a:srgbClr val="000080"/>
            </a:solidFill>
            <a:latin typeface="Arial"/>
            <a:ea typeface="+mn-ea"/>
            <a:cs typeface="Arial"/>
          </a:endParaRPr>
        </a:p>
        <a:p>
          <a:pPr marL="0" marR="0" indent="0" defTabSz="914400" rtl="0" eaLnBrk="1" fontAlgn="auto" latinLnBrk="0" hangingPunct="1">
            <a:lnSpc>
              <a:spcPct val="100000"/>
            </a:lnSpc>
            <a:spcBef>
              <a:spcPts val="0"/>
            </a:spcBef>
            <a:spcAft>
              <a:spcPts val="0"/>
            </a:spcAft>
            <a:buClrTx/>
            <a:buSzTx/>
            <a:buFontTx/>
            <a:buNone/>
            <a:tabLst/>
            <a:defRPr/>
          </a:pPr>
          <a:r>
            <a:rPr lang="en-US" sz="1200" b="1" i="0" strike="noStrike">
              <a:solidFill>
                <a:srgbClr val="000080"/>
              </a:solidFill>
              <a:latin typeface="Arial"/>
              <a:ea typeface="+mn-ea"/>
              <a:cs typeface="Arial"/>
            </a:rPr>
            <a:t>Let's try it!  We will enter one formula with appropriate absolute/relative/mixed addressing in cell C38 that can be copied to C42:F42 correctly.</a:t>
          </a:r>
        </a:p>
        <a:p>
          <a:pPr rtl="0"/>
          <a:r>
            <a:rPr lang="en-US" sz="1200" b="1" i="0" strike="noStrike">
              <a:solidFill>
                <a:srgbClr val="000080"/>
              </a:solidFill>
              <a:latin typeface="Arial"/>
              <a:ea typeface="+mn-ea"/>
              <a:cs typeface="Arial"/>
            </a:rPr>
            <a:t>▪  In cell </a:t>
          </a:r>
          <a:r>
            <a:rPr lang="en-US" sz="1200" b="1" i="0" strike="noStrike">
              <a:solidFill>
                <a:sysClr val="windowText" lastClr="000000"/>
              </a:solidFill>
              <a:latin typeface="Arial"/>
              <a:ea typeface="+mn-ea"/>
              <a:cs typeface="Arial"/>
            </a:rPr>
            <a:t>C38</a:t>
          </a:r>
          <a:r>
            <a:rPr lang="en-US" sz="1200" b="1" i="0" strike="noStrike">
              <a:solidFill>
                <a:srgbClr val="000080"/>
              </a:solidFill>
              <a:latin typeface="Arial"/>
              <a:ea typeface="+mn-ea"/>
              <a:cs typeface="Arial"/>
            </a:rPr>
            <a:t> enter the basic formula:  </a:t>
          </a:r>
          <a:r>
            <a:rPr lang="en-US" sz="1200" b="1" i="0" strike="noStrike">
              <a:solidFill>
                <a:sysClr val="windowText" lastClr="000000"/>
              </a:solidFill>
              <a:latin typeface="Arial"/>
              <a:ea typeface="+mn-ea"/>
              <a:cs typeface="Arial"/>
            </a:rPr>
            <a:t>= B38*C37</a:t>
          </a:r>
          <a:r>
            <a:rPr lang="en-US" sz="1200" b="1" i="0" strike="noStrike">
              <a:solidFill>
                <a:srgbClr val="000080"/>
              </a:solidFill>
              <a:latin typeface="Arial"/>
              <a:ea typeface="+mn-ea"/>
              <a:cs typeface="Arial"/>
            </a:rPr>
            <a:t>.</a:t>
          </a:r>
        </a:p>
        <a:p>
          <a:pPr rtl="0"/>
          <a:r>
            <a:rPr lang="en-US" sz="1200" b="1" i="0" strike="noStrike">
              <a:solidFill>
                <a:srgbClr val="000080"/>
              </a:solidFill>
              <a:latin typeface="Arial"/>
              <a:ea typeface="+mn-ea"/>
              <a:cs typeface="Arial"/>
            </a:rPr>
            <a:t>   If we copy to the right, "C37" will copy as "D37".  That's right, but "B38" will also</a:t>
          </a:r>
        </a:p>
        <a:p>
          <a:pPr rtl="0"/>
          <a:r>
            <a:rPr lang="en-US" sz="1200" b="1" i="0" strike="noStrike">
              <a:solidFill>
                <a:srgbClr val="000080"/>
              </a:solidFill>
              <a:latin typeface="Arial"/>
              <a:ea typeface="+mn-ea"/>
              <a:cs typeface="Arial"/>
            </a:rPr>
            <a:t>   copy as "C38", which is wrong.  To fix this problem:</a:t>
          </a:r>
        </a:p>
        <a:p>
          <a:pPr rtl="0"/>
          <a:r>
            <a:rPr lang="en-US" sz="1200" b="1" i="0" strike="noStrike">
              <a:solidFill>
                <a:srgbClr val="000080"/>
              </a:solidFill>
              <a:latin typeface="Arial"/>
              <a:ea typeface="+mn-ea"/>
              <a:cs typeface="Arial"/>
            </a:rPr>
            <a:t>▪  In the Formula Bar, click the insertion point immediately after "B38"</a:t>
          </a:r>
        </a:p>
        <a:p>
          <a:pPr rtl="0"/>
          <a:r>
            <a:rPr lang="en-US" sz="1200" b="1" i="0" strike="noStrike">
              <a:solidFill>
                <a:srgbClr val="000080"/>
              </a:solidFill>
              <a:latin typeface="Arial"/>
              <a:ea typeface="+mn-ea"/>
              <a:cs typeface="Arial"/>
            </a:rPr>
            <a:t>▪  Toggle [F4] until B38 becomes </a:t>
          </a:r>
          <a:r>
            <a:rPr lang="en-US" sz="1200" b="1" i="0" strike="noStrike">
              <a:solidFill>
                <a:srgbClr val="800000"/>
              </a:solidFill>
              <a:latin typeface="Arial"/>
              <a:ea typeface="+mn-ea"/>
              <a:cs typeface="Arial"/>
            </a:rPr>
            <a:t>$</a:t>
          </a:r>
          <a:r>
            <a:rPr lang="en-US" sz="1200" b="1" i="0" strike="noStrike">
              <a:solidFill>
                <a:srgbClr val="000080"/>
              </a:solidFill>
              <a:latin typeface="Arial"/>
              <a:ea typeface="+mn-ea"/>
              <a:cs typeface="Arial"/>
            </a:rPr>
            <a:t>B38</a:t>
          </a:r>
        </a:p>
        <a:p>
          <a:pPr rtl="0"/>
          <a:r>
            <a:rPr lang="en-US" sz="1200" b="1" i="0" strike="noStrike">
              <a:solidFill>
                <a:srgbClr val="000080"/>
              </a:solidFill>
              <a:latin typeface="Arial"/>
              <a:ea typeface="+mn-ea"/>
              <a:cs typeface="Arial"/>
            </a:rPr>
            <a:t>Now if we copy the formula to the right, this part of the formula will always refer to cell $B38. </a:t>
          </a:r>
        </a:p>
        <a:p>
          <a:pPr rtl="0"/>
          <a:r>
            <a:rPr lang="en-US" sz="1200" b="1" i="0" strike="noStrike">
              <a:solidFill>
                <a:srgbClr val="000080"/>
              </a:solidFill>
              <a:latin typeface="Arial"/>
              <a:ea typeface="+mn-ea"/>
              <a:cs typeface="Arial"/>
            </a:rPr>
            <a:t>If we copy down, $B38 becomes $B39 which is correct.  Unfortunately as we copy down, C37 will copy as C38, which is wrong.  To fix this problem:</a:t>
          </a:r>
        </a:p>
        <a:p>
          <a:pPr rtl="0"/>
          <a:r>
            <a:rPr lang="en-US" sz="1200" b="1" i="0" strike="noStrike">
              <a:solidFill>
                <a:srgbClr val="000080"/>
              </a:solidFill>
              <a:latin typeface="Arial"/>
              <a:ea typeface="+mn-ea"/>
              <a:cs typeface="Arial"/>
            </a:rPr>
            <a:t>▪  In the Formula Bar, click the insertion point immediately after "C37"</a:t>
          </a:r>
        </a:p>
        <a:p>
          <a:pPr rtl="0"/>
          <a:r>
            <a:rPr lang="en-US" sz="1200" b="1" i="0" strike="noStrike">
              <a:solidFill>
                <a:srgbClr val="000080"/>
              </a:solidFill>
              <a:latin typeface="Arial"/>
              <a:ea typeface="+mn-ea"/>
              <a:cs typeface="Arial"/>
            </a:rPr>
            <a:t>▪  Toggle [F4] until C37 becomes C</a:t>
          </a:r>
          <a:r>
            <a:rPr lang="en-US" sz="1200" b="1" i="0" strike="noStrike">
              <a:solidFill>
                <a:srgbClr val="800000"/>
              </a:solidFill>
              <a:latin typeface="Arial"/>
              <a:ea typeface="+mn-ea"/>
              <a:cs typeface="Arial"/>
            </a:rPr>
            <a:t>$</a:t>
          </a:r>
          <a:r>
            <a:rPr lang="en-US" sz="1200" b="1" i="0" strike="noStrike">
              <a:solidFill>
                <a:srgbClr val="000080"/>
              </a:solidFill>
              <a:latin typeface="Arial"/>
              <a:ea typeface="+mn-ea"/>
              <a:cs typeface="Arial"/>
            </a:rPr>
            <a:t>37</a:t>
          </a:r>
        </a:p>
        <a:p>
          <a:pPr rtl="0"/>
          <a:r>
            <a:rPr lang="en-US" sz="1200" b="1" i="0" strike="noStrike">
              <a:solidFill>
                <a:srgbClr val="000080"/>
              </a:solidFill>
              <a:latin typeface="Arial"/>
              <a:ea typeface="+mn-ea"/>
              <a:cs typeface="Arial"/>
            </a:rPr>
            <a:t> Now copy the formula "=$B38*C$37" to the range C38:F42.</a:t>
          </a:r>
        </a:p>
        <a:p>
          <a:pPr rtl="0"/>
          <a:endParaRPr lang="en-US" sz="1200" b="1" i="0" strike="noStrike">
            <a:solidFill>
              <a:srgbClr val="000080"/>
            </a:solidFill>
            <a:latin typeface="Arial"/>
            <a:ea typeface="+mn-ea"/>
            <a:cs typeface="Arial"/>
          </a:endParaRPr>
        </a:p>
        <a:p>
          <a:pPr rtl="0"/>
          <a:r>
            <a:rPr lang="en-US" sz="1200" b="1" i="0" strike="noStrike">
              <a:solidFill>
                <a:srgbClr val="000080"/>
              </a:solidFill>
              <a:latin typeface="Arial"/>
              <a:ea typeface="+mn-ea"/>
              <a:cs typeface="Arial"/>
            </a:rPr>
            <a:t>Now check the formula in F42 to ensure that we copied correctly.</a:t>
          </a:r>
        </a:p>
      </xdr:txBody>
    </xdr:sp>
    <xdr:clientData/>
  </xdr:twoCellAnchor>
  <xdr:twoCellAnchor editAs="oneCell">
    <xdr:from>
      <xdr:col>6</xdr:col>
      <xdr:colOff>266700</xdr:colOff>
      <xdr:row>57</xdr:row>
      <xdr:rowOff>142875</xdr:rowOff>
    </xdr:from>
    <xdr:to>
      <xdr:col>16</xdr:col>
      <xdr:colOff>76200</xdr:colOff>
      <xdr:row>72</xdr:row>
      <xdr:rowOff>9526</xdr:rowOff>
    </xdr:to>
    <xdr:sp macro="" textlink="">
      <xdr:nvSpPr>
        <xdr:cNvPr id="7" name="Text Box 6"/>
        <xdr:cNvSpPr txBox="1">
          <a:spLocks noChangeArrowheads="1"/>
        </xdr:cNvSpPr>
      </xdr:nvSpPr>
      <xdr:spPr bwMode="auto">
        <a:xfrm>
          <a:off x="4152900" y="9467850"/>
          <a:ext cx="6276975" cy="2295526"/>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l" rtl="0">
            <a:defRPr sz="1000"/>
          </a:pPr>
          <a:r>
            <a:rPr lang="en-US" sz="1200" b="1" i="0" strike="noStrike">
              <a:solidFill>
                <a:srgbClr val="000080"/>
              </a:solidFill>
              <a:latin typeface="Arial"/>
              <a:cs typeface="Arial"/>
            </a:rPr>
            <a:t>It would have been easier and faster to include the relative/ absolute addressing as we entered the formula:</a:t>
          </a:r>
        </a:p>
        <a:p>
          <a:pPr algn="l" rtl="0">
            <a:defRPr sz="1000"/>
          </a:pPr>
          <a:r>
            <a:rPr lang="en-US" sz="1200" b="1" i="0" strike="noStrike">
              <a:solidFill>
                <a:srgbClr val="000080"/>
              </a:solidFill>
              <a:latin typeface="Arial"/>
              <a:cs typeface="Arial"/>
            </a:rPr>
            <a:t>▪  Select the range C61:F65</a:t>
          </a:r>
        </a:p>
        <a:p>
          <a:pPr algn="l" rtl="0">
            <a:defRPr sz="1000"/>
          </a:pPr>
          <a:r>
            <a:rPr lang="en-US" sz="1200" b="1" i="0" strike="noStrike">
              <a:solidFill>
                <a:srgbClr val="000080"/>
              </a:solidFill>
              <a:latin typeface="Arial"/>
              <a:cs typeface="Arial"/>
            </a:rPr>
            <a:t>▪  Enter:  </a:t>
          </a:r>
          <a:r>
            <a:rPr lang="en-US" sz="1200" b="1" i="0" strike="noStrike">
              <a:solidFill>
                <a:srgbClr val="000000"/>
              </a:solidFill>
              <a:latin typeface="Arial"/>
              <a:cs typeface="Arial"/>
            </a:rPr>
            <a:t>=</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Click on cell B61</a:t>
          </a:r>
        </a:p>
        <a:p>
          <a:pPr algn="l" rtl="0">
            <a:defRPr sz="1000"/>
          </a:pPr>
          <a:r>
            <a:rPr lang="en-US" sz="1200" b="1" i="0" strike="noStrike">
              <a:solidFill>
                <a:srgbClr val="000080"/>
              </a:solidFill>
              <a:latin typeface="Arial"/>
              <a:cs typeface="Arial"/>
            </a:rPr>
            <a:t>▪  Toggle [F4] until B61 becomes </a:t>
          </a:r>
          <a:r>
            <a:rPr lang="en-US" sz="1200" b="1" i="0" strike="noStrike">
              <a:solidFill>
                <a:srgbClr val="800000"/>
              </a:solidFill>
              <a:latin typeface="Arial"/>
              <a:cs typeface="Arial"/>
            </a:rPr>
            <a:t>$</a:t>
          </a:r>
          <a:r>
            <a:rPr lang="en-US" sz="1200" b="1" i="0" strike="noStrike">
              <a:solidFill>
                <a:srgbClr val="000000"/>
              </a:solidFill>
              <a:latin typeface="Arial"/>
              <a:cs typeface="Arial"/>
            </a:rPr>
            <a:t>B61</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Enter:  </a:t>
          </a:r>
          <a:r>
            <a:rPr lang="en-US" sz="1200" b="1" i="0" strike="noStrike">
              <a:solidFill>
                <a:srgbClr val="000000"/>
              </a:solidFill>
              <a:latin typeface="Arial"/>
              <a:cs typeface="Arial"/>
            </a:rPr>
            <a:t>* </a:t>
          </a:r>
          <a:r>
            <a:rPr lang="en-US" sz="1200" b="1" i="0" strike="noStrike">
              <a:solidFill>
                <a:srgbClr val="000080"/>
              </a:solidFill>
              <a:latin typeface="Arial"/>
              <a:cs typeface="Arial"/>
            </a:rPr>
            <a:t>(asterisk for multiplication)</a:t>
          </a:r>
        </a:p>
        <a:p>
          <a:pPr algn="l" rtl="0">
            <a:defRPr sz="1000"/>
          </a:pPr>
          <a:r>
            <a:rPr lang="en-US" sz="1200" b="1" i="0" strike="noStrike">
              <a:solidFill>
                <a:srgbClr val="000080"/>
              </a:solidFill>
              <a:latin typeface="Arial"/>
              <a:cs typeface="Arial"/>
            </a:rPr>
            <a:t>▪  Click on cell C60</a:t>
          </a:r>
        </a:p>
        <a:p>
          <a:pPr algn="l" rtl="0">
            <a:defRPr sz="1000"/>
          </a:pPr>
          <a:r>
            <a:rPr lang="en-US" sz="1200" b="1" i="0" strike="noStrike">
              <a:solidFill>
                <a:srgbClr val="000080"/>
              </a:solidFill>
              <a:latin typeface="Arial"/>
              <a:cs typeface="Arial"/>
            </a:rPr>
            <a:t>▪  Toggle [F4] until C60 becomes </a:t>
          </a:r>
          <a:r>
            <a:rPr lang="en-US" sz="1200" b="1" i="0" strike="noStrike">
              <a:solidFill>
                <a:srgbClr val="000000"/>
              </a:solidFill>
              <a:latin typeface="Arial"/>
              <a:cs typeface="Arial"/>
            </a:rPr>
            <a:t>C</a:t>
          </a:r>
          <a:r>
            <a:rPr lang="en-US" sz="1200" b="1" i="0" strike="noStrike">
              <a:solidFill>
                <a:srgbClr val="800000"/>
              </a:solidFill>
              <a:latin typeface="Arial"/>
              <a:cs typeface="Arial"/>
            </a:rPr>
            <a:t>$</a:t>
          </a:r>
          <a:r>
            <a:rPr lang="en-US" sz="1200" b="1" i="0" strike="noStrike">
              <a:solidFill>
                <a:srgbClr val="000000"/>
              </a:solidFill>
              <a:latin typeface="Arial"/>
              <a:cs typeface="Arial"/>
            </a:rPr>
            <a:t>60</a:t>
          </a: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Press [Ctrl]-[Enter]</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Check the formula in cell F65 to ensure that it is correct.</a:t>
          </a:r>
        </a:p>
      </xdr:txBody>
    </xdr:sp>
    <xdr:clientData/>
  </xdr:twoCellAnchor>
  <xdr:twoCellAnchor editAs="oneCell">
    <xdr:from>
      <xdr:col>6</xdr:col>
      <xdr:colOff>257175</xdr:colOff>
      <xdr:row>74</xdr:row>
      <xdr:rowOff>19050</xdr:rowOff>
    </xdr:from>
    <xdr:to>
      <xdr:col>16</xdr:col>
      <xdr:colOff>28575</xdr:colOff>
      <xdr:row>80</xdr:row>
      <xdr:rowOff>114300</xdr:rowOff>
    </xdr:to>
    <xdr:sp macro="" textlink="">
      <xdr:nvSpPr>
        <xdr:cNvPr id="8" name="Text Box 7"/>
        <xdr:cNvSpPr txBox="1">
          <a:spLocks noChangeArrowheads="1"/>
        </xdr:cNvSpPr>
      </xdr:nvSpPr>
      <xdr:spPr bwMode="auto">
        <a:xfrm>
          <a:off x="4143375" y="12096750"/>
          <a:ext cx="6238875" cy="1085850"/>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l" rtl="0">
            <a:defRPr sz="1000"/>
          </a:pPr>
          <a:r>
            <a:rPr lang="en-US" sz="1200" b="1" i="0" strike="noStrike">
              <a:solidFill>
                <a:srgbClr val="000080"/>
              </a:solidFill>
              <a:latin typeface="Arial"/>
              <a:cs typeface="Arial"/>
            </a:rPr>
            <a:t>Now you try it!</a:t>
          </a:r>
        </a:p>
        <a:p>
          <a:pPr algn="l" rtl="0">
            <a:defRPr sz="1000"/>
          </a:pPr>
          <a:r>
            <a:rPr lang="en-US" sz="1200" b="1" i="0" strike="noStrike">
              <a:solidFill>
                <a:srgbClr val="000080"/>
              </a:solidFill>
              <a:latin typeface="Arial"/>
              <a:cs typeface="Arial"/>
            </a:rPr>
            <a:t>In the range C89:F91, enter a single formula that will accurately compute the Total shipping cost including fuel surcharge for each Plant - Region combination. </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800000"/>
              </a:solidFill>
              <a:latin typeface="Arial"/>
              <a:cs typeface="Arial"/>
            </a:rPr>
            <a:t>Hint: </a:t>
          </a:r>
          <a:r>
            <a:rPr lang="en-US" sz="1200" b="1" i="0" strike="noStrike">
              <a:solidFill>
                <a:srgbClr val="000080"/>
              </a:solidFill>
              <a:latin typeface="Arial"/>
              <a:cs typeface="Arial"/>
            </a:rPr>
            <a:t>the correct answer is: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9</xdr:col>
      <xdr:colOff>200025</xdr:colOff>
      <xdr:row>13</xdr:row>
      <xdr:rowOff>66676</xdr:rowOff>
    </xdr:to>
    <xdr:sp macro="" textlink="">
      <xdr:nvSpPr>
        <xdr:cNvPr id="2" name="Text Box 3"/>
        <xdr:cNvSpPr txBox="1">
          <a:spLocks noChangeArrowheads="1"/>
        </xdr:cNvSpPr>
      </xdr:nvSpPr>
      <xdr:spPr bwMode="auto">
        <a:xfrm>
          <a:off x="0" y="1"/>
          <a:ext cx="5686425" cy="2171700"/>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ctr" rtl="0">
            <a:defRPr sz="1000"/>
          </a:pPr>
          <a:r>
            <a:rPr lang="tr-TR" sz="1200" b="1" i="0" strike="noStrike">
              <a:solidFill>
                <a:srgbClr val="800000"/>
              </a:solidFill>
              <a:latin typeface="Arial"/>
              <a:cs typeface="Arial"/>
            </a:rPr>
            <a:t>Built-in</a:t>
          </a:r>
          <a:r>
            <a:rPr lang="en-US" sz="1200" b="1" i="0" strike="noStrike">
              <a:solidFill>
                <a:srgbClr val="800000"/>
              </a:solidFill>
              <a:latin typeface="Arial"/>
              <a:cs typeface="Arial"/>
            </a:rPr>
            <a:t> Functions</a:t>
          </a:r>
        </a:p>
        <a:p>
          <a:pPr algn="l" rtl="0">
            <a:defRPr sz="1000"/>
          </a:pPr>
          <a:endParaRPr lang="en-US" sz="1200" b="1" i="0" strike="noStrike">
            <a:solidFill>
              <a:srgbClr val="000080"/>
            </a:solidFill>
            <a:latin typeface="Arial"/>
            <a:cs typeface="Arial"/>
          </a:endParaRPr>
        </a:p>
        <a:p>
          <a:pPr algn="l" rtl="0">
            <a:defRPr sz="1000"/>
          </a:pPr>
          <a:r>
            <a:rPr lang="tr-TR" sz="1200" b="1" i="0" strike="noStrike">
              <a:solidFill>
                <a:sysClr val="windowText" lastClr="000000"/>
              </a:solidFill>
              <a:latin typeface="Arial"/>
              <a:cs typeface="Arial"/>
            </a:rPr>
            <a:t>Excel</a:t>
          </a:r>
          <a:r>
            <a:rPr lang="tr-TR" sz="1200" b="1" i="0" strike="noStrike" baseline="0">
              <a:solidFill>
                <a:sysClr val="windowText" lastClr="000000"/>
              </a:solidFill>
              <a:latin typeface="Arial"/>
              <a:cs typeface="Arial"/>
            </a:rPr>
            <a:t> has a big variety of built-in functions that will help you to accomplish many tasks including logical decisions, mathematical operations, statistics, text manipulation...etc. </a:t>
          </a:r>
        </a:p>
        <a:p>
          <a:pPr algn="l" rtl="0">
            <a:defRPr sz="1000"/>
          </a:pPr>
          <a:endParaRPr lang="tr-TR" sz="1200" b="1" i="0" strike="noStrike" baseline="0">
            <a:solidFill>
              <a:sysClr val="windowText" lastClr="000000"/>
            </a:solidFill>
            <a:latin typeface="Arial"/>
            <a:cs typeface="Arial"/>
          </a:endParaRPr>
        </a:p>
        <a:p>
          <a:pPr algn="l" rtl="0">
            <a:defRPr sz="1000"/>
          </a:pPr>
          <a:r>
            <a:rPr lang="tr-TR" sz="1200" b="1" i="0" strike="noStrike" baseline="0">
              <a:solidFill>
                <a:sysClr val="windowText" lastClr="000000"/>
              </a:solidFill>
              <a:latin typeface="Arial"/>
              <a:cs typeface="Arial"/>
            </a:rPr>
            <a:t>You can see the list of functions by clicking the        icon.</a:t>
          </a:r>
        </a:p>
        <a:p>
          <a:pPr algn="l" rtl="0">
            <a:defRPr sz="1000"/>
          </a:pPr>
          <a:endParaRPr lang="tr-TR" sz="1200" b="1" i="0" strike="noStrike" baseline="0">
            <a:solidFill>
              <a:sysClr val="windowText" lastClr="000000"/>
            </a:solidFill>
            <a:latin typeface="Arial"/>
            <a:cs typeface="Arial"/>
          </a:endParaRPr>
        </a:p>
        <a:p>
          <a:pPr algn="l" rtl="0">
            <a:defRPr sz="1000"/>
          </a:pPr>
          <a:r>
            <a:rPr lang="tr-TR" sz="1200" b="1" i="0" strike="noStrike" baseline="0">
              <a:solidFill>
                <a:sysClr val="windowText" lastClr="000000"/>
              </a:solidFill>
              <a:latin typeface="Arial"/>
              <a:cs typeface="Arial"/>
            </a:rPr>
            <a:t>You can search for the function by directly clicking the group or writing a description of what you would like to do.</a:t>
          </a:r>
        </a:p>
        <a:p>
          <a:pPr algn="l" rtl="0">
            <a:defRPr sz="1000"/>
          </a:pPr>
          <a:endParaRPr lang="en-US" sz="1200" b="1" i="0" strike="noStrike">
            <a:solidFill>
              <a:sysClr val="windowText" lastClr="000000"/>
            </a:solidFill>
            <a:latin typeface="Arial"/>
            <a:cs typeface="Arial"/>
          </a:endParaRPr>
        </a:p>
      </xdr:txBody>
    </xdr:sp>
    <xdr:clientData/>
  </xdr:twoCellAnchor>
  <xdr:twoCellAnchor>
    <xdr:from>
      <xdr:col>5</xdr:col>
      <xdr:colOff>542925</xdr:colOff>
      <xdr:row>7</xdr:row>
      <xdr:rowOff>9526</xdr:rowOff>
    </xdr:from>
    <xdr:to>
      <xdr:col>6</xdr:col>
      <xdr:colOff>152400</xdr:colOff>
      <xdr:row>8</xdr:row>
      <xdr:rowOff>38101</xdr:rowOff>
    </xdr:to>
    <xdr:pic>
      <xdr:nvPicPr>
        <xdr:cNvPr id="3"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3590925" y="1143001"/>
          <a:ext cx="219075" cy="1905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129092</xdr:colOff>
      <xdr:row>0</xdr:row>
      <xdr:rowOff>104775</xdr:rowOff>
    </xdr:from>
    <xdr:to>
      <xdr:col>12</xdr:col>
      <xdr:colOff>104775</xdr:colOff>
      <xdr:row>23</xdr:row>
      <xdr:rowOff>66675</xdr:rowOff>
    </xdr:to>
    <xdr:grpSp>
      <xdr:nvGrpSpPr>
        <xdr:cNvPr id="11" name="Group 10"/>
        <xdr:cNvGrpSpPr/>
      </xdr:nvGrpSpPr>
      <xdr:grpSpPr>
        <a:xfrm>
          <a:off x="1957892" y="104775"/>
          <a:ext cx="5147758" cy="3705225"/>
          <a:chOff x="2338892" y="104775"/>
          <a:chExt cx="5147758" cy="3705225"/>
        </a:xfrm>
      </xdr:grpSpPr>
      <xdr:sp macro="" textlink="">
        <xdr:nvSpPr>
          <xdr:cNvPr id="5" name="Text Box 1"/>
          <xdr:cNvSpPr txBox="1">
            <a:spLocks noChangeArrowheads="1"/>
          </xdr:cNvSpPr>
        </xdr:nvSpPr>
        <xdr:spPr bwMode="auto">
          <a:xfrm>
            <a:off x="2338892" y="104775"/>
            <a:ext cx="5147758" cy="3705225"/>
          </a:xfrm>
          <a:prstGeom prst="rect">
            <a:avLst/>
          </a:prstGeom>
          <a:solidFill>
            <a:srgbClr val="FFFF99"/>
          </a:solidFill>
          <a:ln w="28575">
            <a:solidFill>
              <a:srgbClr val="800000"/>
            </a:solidFill>
            <a:miter lim="800000"/>
            <a:headEnd/>
            <a:tailEnd/>
          </a:ln>
        </xdr:spPr>
        <xdr:txBody>
          <a:bodyPr vertOverflow="clip" wrap="square" lIns="91440" tIns="91440" rIns="91440" bIns="91440" anchor="t" upright="1"/>
          <a:lstStyle/>
          <a:p>
            <a:pPr algn="ctr" rtl="0">
              <a:defRPr sz="1000"/>
            </a:pPr>
            <a:r>
              <a:rPr lang="en-US" sz="1200" b="1" i="0" strike="noStrike">
                <a:solidFill>
                  <a:srgbClr val="800000"/>
                </a:solidFill>
                <a:latin typeface="Arial"/>
                <a:cs typeface="Arial"/>
              </a:rPr>
              <a:t>Summation</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 </a:t>
            </a:r>
            <a:r>
              <a:rPr lang="en-US" sz="1200" b="1" i="0" strike="noStrike">
                <a:solidFill>
                  <a:srgbClr val="800000"/>
                </a:solidFill>
                <a:latin typeface="Arial"/>
                <a:cs typeface="Arial"/>
              </a:rPr>
              <a:t>SUM function</a:t>
            </a:r>
            <a:r>
              <a:rPr lang="en-US" sz="1200" b="1" i="0" strike="noStrike">
                <a:solidFill>
                  <a:srgbClr val="000080"/>
                </a:solidFill>
                <a:latin typeface="Arial"/>
                <a:cs typeface="Arial"/>
              </a:rPr>
              <a:t> - To find the sum of the numbers in the 1st column in cell B7, we could enter the formula "=B2+B3+B4+B5+B6" , but that is a terrible way to do summation.  What would we do if there were 30 cells to sum?</a:t>
            </a:r>
          </a:p>
          <a:p>
            <a:pPr algn="l" rtl="0">
              <a:defRPr sz="1000"/>
            </a:pPr>
            <a:r>
              <a:rPr lang="en-US" sz="1200" b="1" i="0" strike="noStrike">
                <a:solidFill>
                  <a:srgbClr val="000080"/>
                </a:solidFill>
                <a:latin typeface="Arial"/>
                <a:cs typeface="Arial"/>
              </a:rPr>
              <a:t>Instead, we can use Excel's SUM function:</a:t>
            </a:r>
          </a:p>
          <a:p>
            <a:pPr algn="l" rtl="0">
              <a:defRPr sz="1000"/>
            </a:pPr>
            <a:r>
              <a:rPr lang="en-US" sz="1200" b="1" i="0" strike="noStrike">
                <a:solidFill>
                  <a:srgbClr val="000080"/>
                </a:solidFill>
                <a:latin typeface="Arial"/>
                <a:cs typeface="Arial"/>
              </a:rPr>
              <a:t>▪  Select cell B7</a:t>
            </a:r>
          </a:p>
          <a:p>
            <a:pPr algn="l" rtl="0">
              <a:defRPr sz="1000"/>
            </a:pPr>
            <a:r>
              <a:rPr lang="en-US" sz="1200" b="1" i="0" strike="noStrike">
                <a:solidFill>
                  <a:srgbClr val="000080"/>
                </a:solidFill>
                <a:latin typeface="Arial"/>
                <a:cs typeface="Arial"/>
              </a:rPr>
              <a:t>▪  Click the Insert Function button on the formula bar</a:t>
            </a:r>
          </a:p>
          <a:p>
            <a:pPr algn="l" rtl="0">
              <a:defRPr sz="1000"/>
            </a:pPr>
            <a:r>
              <a:rPr lang="en-US" sz="1200" b="1" i="0" strike="noStrike">
                <a:solidFill>
                  <a:srgbClr val="000080"/>
                </a:solidFill>
                <a:latin typeface="Arial"/>
                <a:cs typeface="Arial"/>
              </a:rPr>
              <a:t>▪  Select "Math &amp; Trig"</a:t>
            </a:r>
          </a:p>
          <a:p>
            <a:pPr algn="l" rtl="0">
              <a:defRPr sz="1000"/>
            </a:pPr>
            <a:r>
              <a:rPr lang="en-US" sz="1200" b="1" i="0" strike="noStrike">
                <a:solidFill>
                  <a:srgbClr val="000080"/>
                </a:solidFill>
                <a:latin typeface="Arial"/>
                <a:cs typeface="Arial"/>
              </a:rPr>
              <a:t>▪  Scroll down and select </a:t>
            </a:r>
            <a:r>
              <a:rPr lang="en-US" sz="1200" b="1" i="0" strike="noStrike">
                <a:solidFill>
                  <a:srgbClr val="800000"/>
                </a:solidFill>
                <a:latin typeface="Arial"/>
                <a:cs typeface="Arial"/>
              </a:rPr>
              <a:t>SUM</a:t>
            </a:r>
            <a:r>
              <a:rPr lang="en-US" sz="1200" b="1" i="0" strike="noStrike">
                <a:solidFill>
                  <a:srgbClr val="000080"/>
                </a:solidFill>
                <a:latin typeface="Arial"/>
                <a:cs typeface="Arial"/>
              </a:rPr>
              <a:t> and OK.</a:t>
            </a:r>
          </a:p>
          <a:p>
            <a:pPr algn="l" rtl="0">
              <a:defRPr sz="1000"/>
            </a:pPr>
            <a:r>
              <a:rPr lang="en-US" sz="1200" b="1" i="0" strike="noStrike">
                <a:solidFill>
                  <a:srgbClr val="000080"/>
                </a:solidFill>
                <a:latin typeface="Arial"/>
                <a:cs typeface="Arial"/>
              </a:rPr>
              <a:t>▪  With the "Number 1" textbox selected, in the worksheet select</a:t>
            </a:r>
          </a:p>
          <a:p>
            <a:pPr algn="l" rtl="0">
              <a:defRPr sz="1000"/>
            </a:pPr>
            <a:r>
              <a:rPr lang="en-US" sz="1200" b="1" i="0" strike="noStrike">
                <a:solidFill>
                  <a:srgbClr val="000080"/>
                </a:solidFill>
                <a:latin typeface="Arial"/>
                <a:cs typeface="Arial"/>
              </a:rPr>
              <a:t>    the range B2:B6 and click OK.</a:t>
            </a:r>
          </a:p>
          <a:p>
            <a:pPr algn="l" rtl="0">
              <a:defRPr sz="1000"/>
            </a:pPr>
            <a:r>
              <a:rPr lang="en-US" sz="1200" b="1" i="0" strike="noStrike">
                <a:solidFill>
                  <a:srgbClr val="000080"/>
                </a:solidFill>
                <a:latin typeface="Arial"/>
                <a:cs typeface="Arial"/>
              </a:rPr>
              <a:t>    (Did you notice Excel already guessed you wanted B2:B6? If</a:t>
            </a:r>
          </a:p>
          <a:p>
            <a:pPr algn="l" rtl="0">
              <a:defRPr sz="1000"/>
            </a:pPr>
            <a:r>
              <a:rPr lang="en-US" sz="1200" b="1" i="0" strike="noStrike">
                <a:solidFill>
                  <a:srgbClr val="000080"/>
                </a:solidFill>
                <a:latin typeface="Arial"/>
                <a:cs typeface="Arial"/>
              </a:rPr>
              <a:t>    Excel guesses correctly, just click OK.)</a:t>
            </a:r>
          </a:p>
          <a:p>
            <a:pPr algn="l" rtl="0">
              <a:defRPr sz="1000"/>
            </a:pPr>
            <a:r>
              <a:rPr lang="en-US" sz="1200" b="1" i="0" strike="noStrike">
                <a:solidFill>
                  <a:srgbClr val="000080"/>
                </a:solidFill>
                <a:latin typeface="Arial"/>
                <a:cs typeface="Arial"/>
              </a:rPr>
              <a:t>▪  Copy this formula to the range B7:E7.</a:t>
            </a:r>
          </a:p>
          <a:p>
            <a:pPr algn="l" rtl="0">
              <a:defRPr sz="1000"/>
            </a:pPr>
            <a:endParaRPr lang="en-US" sz="1200" b="1" i="0" strike="noStrike">
              <a:solidFill>
                <a:srgbClr val="000080"/>
              </a:solidFill>
              <a:latin typeface="Arial"/>
              <a:cs typeface="Arial"/>
            </a:endParaRPr>
          </a:p>
          <a:p>
            <a:pPr algn="l" rtl="0">
              <a:defRPr sz="1000"/>
            </a:pPr>
            <a:r>
              <a:rPr lang="en-US" sz="1200" b="1" i="0" strike="noStrike">
                <a:solidFill>
                  <a:srgbClr val="000080"/>
                </a:solidFill>
                <a:latin typeface="Arial"/>
                <a:cs typeface="Arial"/>
              </a:rPr>
              <a:t>You try it!  Find the sum of the first row in cell F2.</a:t>
            </a:r>
          </a:p>
          <a:p>
            <a:pPr algn="l" rtl="0">
              <a:defRPr sz="1000"/>
            </a:pPr>
            <a:r>
              <a:rPr lang="en-US" sz="1200" b="1" i="0" strike="noStrike">
                <a:solidFill>
                  <a:srgbClr val="000080"/>
                </a:solidFill>
                <a:latin typeface="Arial"/>
                <a:cs typeface="Arial"/>
              </a:rPr>
              <a:t>                    Find the sum of the range B2:E6 in cell F7.</a:t>
            </a:r>
          </a:p>
        </xdr:txBody>
      </xdr:sp>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179293" y="1600200"/>
            <a:ext cx="257388" cy="171450"/>
          </a:xfrm>
          <a:prstGeom prst="rect">
            <a:avLst/>
          </a:prstGeom>
          <a:noFill/>
          <a:ln w="9525">
            <a:noFill/>
            <a:miter lim="800000"/>
            <a:headEnd/>
            <a:tailEnd/>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e%20Uzun/Documents/Bilkent/IE469/2017%20Fall/Rev25_Spreadsheet%20Fundamental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re%20Uzun/Documents/Bilkent/IE469/2017%20Fall/2_TLOG%2009-002%20v.2007/2_Excel%20Fundamentals/25_Spreadsheet%20Fundamental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re%20Uzun/Documents/Bilkent/IE469/2016_Spring_Course_Materials/02%20Lecture%20notes/week4/ie469/setup/Premium%20Solver%20Platform%205,5%20Extended%20Large%20Scale%20LP/Examples/Production%20Examp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mre%20Uzun/Documents/Bilkent/IE469/2016_Spring_Course_Materials/02%20Lecture%20notes/week4/ie469/setup/Premium%20Solver%20Platform%205,5%20Extended%20Large%20Scale%20LP/Examples/Logistic%20Examp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S_Essentials-Week-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mre%20Uzun/Documents/Bilkent/IE469/2016_Spring_Course_Materials/02%20Lecture%20notes/week4/ie469/setup/Premium%20Solver%20Platform%205,5%20Extended%20Large%20Scale%20LP/Examples/Scheduling%20Examp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mre%20Uzun/Documents/Bilkent/IE469/2016_Spring_Course_Materials/02%20Lecture%20notes/week4/2_TLOG%2009-002%20v.2007/2_Excel%20Fundamentals/25_Spreadsheet%20Fundamental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excel_tutoria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Chris\Dropbox\ExcelNow\Unlimited%20Versions\ExcelNow%20Unlimited3.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board"/>
      <sheetName val="Navigating"/>
      <sheetName val="Viewing Data"/>
      <sheetName val="Selecting Data"/>
      <sheetName val="Move,Copy&amp;Paste"/>
      <sheetName val="RelativeAbsoluteAddress"/>
      <sheetName val="Summation"/>
      <sheetName val="IF func"/>
      <sheetName val="MoreIf"/>
      <sheetName val="TextFunc"/>
      <sheetName val="Lookup"/>
      <sheetName val="Protecting"/>
      <sheetName val="Referencing"/>
      <sheetName val="RefData"/>
      <sheetName val="FSCs"/>
    </sheetNames>
    <sheetDataSet>
      <sheetData sheetId="0" refreshError="1"/>
      <sheetData sheetId="1" refreshError="1"/>
      <sheetData sheetId="2" refreshError="1"/>
      <sheetData sheetId="3">
        <row r="1">
          <cell r="H1" t="str">
            <v>income</v>
          </cell>
        </row>
      </sheetData>
      <sheetData sheetId="4" refreshError="1"/>
      <sheetData sheetId="5" refreshError="1"/>
      <sheetData sheetId="6" refreshError="1"/>
      <sheetData sheetId="7" refreshError="1"/>
      <sheetData sheetId="8" refreshError="1"/>
      <sheetData sheetId="9" refreshError="1"/>
      <sheetData sheetId="10">
        <row r="20">
          <cell r="E20">
            <v>0</v>
          </cell>
          <cell r="F20" t="str">
            <v>F</v>
          </cell>
        </row>
        <row r="21">
          <cell r="E21">
            <v>60</v>
          </cell>
          <cell r="F21" t="str">
            <v>D</v>
          </cell>
        </row>
        <row r="22">
          <cell r="E22">
            <v>70</v>
          </cell>
          <cell r="F22" t="str">
            <v>C</v>
          </cell>
        </row>
        <row r="23">
          <cell r="E23">
            <v>80</v>
          </cell>
          <cell r="F23" t="str">
            <v>B</v>
          </cell>
        </row>
        <row r="24">
          <cell r="E24">
            <v>90</v>
          </cell>
          <cell r="F24" t="str">
            <v>A</v>
          </cell>
        </row>
        <row r="45">
          <cell r="M45">
            <v>0</v>
          </cell>
          <cell r="N45">
            <v>3</v>
          </cell>
        </row>
        <row r="46">
          <cell r="M46">
            <v>300</v>
          </cell>
          <cell r="N46">
            <v>2.5</v>
          </cell>
        </row>
        <row r="47">
          <cell r="M47">
            <v>400</v>
          </cell>
          <cell r="N47">
            <v>2</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board"/>
      <sheetName val="Navigating"/>
      <sheetName val="Viewing Data"/>
      <sheetName val="Selecting Data"/>
      <sheetName val="Move,Copy&amp;Paste"/>
      <sheetName val="RelativeAbsoluteAddress"/>
      <sheetName val="Summation"/>
      <sheetName val="IF func"/>
      <sheetName val="MoreIf"/>
      <sheetName val="TextFunc"/>
      <sheetName val="Lookup"/>
      <sheetName val="Protecting"/>
      <sheetName val="Referencing"/>
      <sheetName val="RefData"/>
      <sheetName val="FSCs"/>
    </sheetNames>
    <sheetDataSet>
      <sheetData sheetId="0"/>
      <sheetData sheetId="1"/>
      <sheetData sheetId="2"/>
      <sheetData sheetId="3"/>
      <sheetData sheetId="4"/>
      <sheetData sheetId="5"/>
      <sheetData sheetId="6"/>
      <sheetData sheetId="7"/>
      <sheetData sheetId="8"/>
      <sheetData sheetId="9"/>
      <sheetData sheetId="10">
        <row r="20">
          <cell r="E20">
            <v>0</v>
          </cell>
        </row>
        <row r="45">
          <cell r="M45">
            <v>0</v>
          </cell>
          <cell r="N45">
            <v>3</v>
          </cell>
        </row>
        <row r="46">
          <cell r="M46">
            <v>300</v>
          </cell>
          <cell r="N46">
            <v>2.5</v>
          </cell>
        </row>
        <row r="47">
          <cell r="M47">
            <v>400</v>
          </cell>
          <cell r="N47">
            <v>2</v>
          </cell>
        </row>
      </sheetData>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oductMix"/>
      <sheetName val="Alloc1"/>
      <sheetName val="Alloc2"/>
      <sheetName val="Blend1"/>
      <sheetName val="Blend2"/>
      <sheetName val="Process"/>
      <sheetName val="Cutstock"/>
    </sheetNames>
    <sheetDataSet>
      <sheetData sheetId="0" refreshError="1"/>
      <sheetData sheetId="1">
        <row r="9">
          <cell r="B9">
            <v>450</v>
          </cell>
        </row>
        <row r="10">
          <cell r="B10">
            <v>250</v>
          </cell>
        </row>
        <row r="11">
          <cell r="B11">
            <v>800</v>
          </cell>
        </row>
        <row r="12">
          <cell r="B12">
            <v>450</v>
          </cell>
        </row>
        <row r="13">
          <cell r="B13">
            <v>600</v>
          </cell>
        </row>
      </sheetData>
      <sheetData sheetId="2">
        <row r="9">
          <cell r="E9">
            <v>8</v>
          </cell>
        </row>
        <row r="10">
          <cell r="E10">
            <v>5</v>
          </cell>
        </row>
        <row r="11">
          <cell r="E11">
            <v>3</v>
          </cell>
        </row>
      </sheetData>
      <sheetData sheetId="3">
        <row r="9">
          <cell r="E9">
            <v>8</v>
          </cell>
        </row>
        <row r="10">
          <cell r="E10">
            <v>5</v>
          </cell>
        </row>
        <row r="11">
          <cell r="E11">
            <v>3</v>
          </cell>
        </row>
        <row r="31">
          <cell r="B31">
            <v>0</v>
          </cell>
          <cell r="C31">
            <v>0</v>
          </cell>
          <cell r="D31">
            <v>0</v>
          </cell>
          <cell r="E31">
            <v>0</v>
          </cell>
          <cell r="F31">
            <v>0</v>
          </cell>
        </row>
        <row r="32">
          <cell r="B32">
            <v>0</v>
          </cell>
          <cell r="C32">
            <v>0</v>
          </cell>
          <cell r="D32">
            <v>0</v>
          </cell>
          <cell r="E32">
            <v>0</v>
          </cell>
          <cell r="F32">
            <v>0</v>
          </cell>
        </row>
        <row r="33">
          <cell r="B33">
            <v>0</v>
          </cell>
          <cell r="C33">
            <v>0</v>
          </cell>
          <cell r="D33">
            <v>0</v>
          </cell>
          <cell r="E33">
            <v>0</v>
          </cell>
          <cell r="F33">
            <v>0</v>
          </cell>
        </row>
      </sheetData>
      <sheetData sheetId="4" refreshError="1"/>
      <sheetData sheetId="5">
        <row r="29">
          <cell r="B29">
            <v>4500</v>
          </cell>
          <cell r="C29">
            <v>3100</v>
          </cell>
          <cell r="D29">
            <v>3500</v>
          </cell>
          <cell r="E29">
            <v>3700</v>
          </cell>
          <cell r="F29">
            <v>4000</v>
          </cell>
        </row>
        <row r="33">
          <cell r="B33">
            <v>0</v>
          </cell>
          <cell r="C33">
            <v>0</v>
          </cell>
          <cell r="D33">
            <v>0</v>
          </cell>
          <cell r="E33">
            <v>0</v>
          </cell>
          <cell r="F33">
            <v>0</v>
          </cell>
        </row>
        <row r="34">
          <cell r="B34">
            <v>0</v>
          </cell>
          <cell r="C34">
            <v>0</v>
          </cell>
          <cell r="D34">
            <v>0</v>
          </cell>
          <cell r="E34">
            <v>0</v>
          </cell>
          <cell r="F34">
            <v>0</v>
          </cell>
        </row>
        <row r="35">
          <cell r="B35">
            <v>0</v>
          </cell>
          <cell r="C35">
            <v>0</v>
          </cell>
          <cell r="D35">
            <v>0</v>
          </cell>
          <cell r="E35">
            <v>0</v>
          </cell>
          <cell r="F35">
            <v>0</v>
          </cell>
        </row>
        <row r="36">
          <cell r="B36">
            <v>0</v>
          </cell>
          <cell r="C36">
            <v>0</v>
          </cell>
          <cell r="D36">
            <v>0</v>
          </cell>
          <cell r="E36">
            <v>0</v>
          </cell>
          <cell r="F36">
            <v>0</v>
          </cell>
        </row>
        <row r="41">
          <cell r="B41">
            <v>0</v>
          </cell>
          <cell r="C41">
            <v>0</v>
          </cell>
          <cell r="D41">
            <v>0</v>
          </cell>
          <cell r="E41">
            <v>0</v>
          </cell>
          <cell r="F41">
            <v>0</v>
          </cell>
        </row>
        <row r="47">
          <cell r="B47">
            <v>0</v>
          </cell>
          <cell r="C47">
            <v>0</v>
          </cell>
          <cell r="D47">
            <v>0</v>
          </cell>
          <cell r="E47">
            <v>0</v>
          </cell>
          <cell r="F47">
            <v>0</v>
          </cell>
        </row>
      </sheetData>
      <sheetData sheetId="6">
        <row r="3">
          <cell r="E3">
            <v>3</v>
          </cell>
        </row>
        <row r="17">
          <cell r="B17">
            <v>500</v>
          </cell>
          <cell r="C17">
            <v>800</v>
          </cell>
          <cell r="D17">
            <v>600</v>
          </cell>
          <cell r="E17">
            <v>300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swer Report 2"/>
      <sheetName val="Sensitivity Report 1"/>
      <sheetName val="Limits Report 1"/>
      <sheetName val="Transport1"/>
      <sheetName val="Transport2"/>
      <sheetName val="Transport3"/>
      <sheetName val="Knapsack"/>
      <sheetName val="Answer Report 1"/>
      <sheetName val="Facility"/>
      <sheetName val="Prodtran"/>
    </sheetNames>
    <sheetDataSet>
      <sheetData sheetId="0" refreshError="1"/>
      <sheetData sheetId="1" refreshError="1"/>
      <sheetData sheetId="2" refreshError="1"/>
      <sheetData sheetId="3" refreshError="1"/>
      <sheetData sheetId="4">
        <row r="14">
          <cell r="H14">
            <v>60000</v>
          </cell>
        </row>
        <row r="15">
          <cell r="H15">
            <v>60000</v>
          </cell>
        </row>
      </sheetData>
      <sheetData sheetId="5"/>
      <sheetData sheetId="6">
        <row r="50">
          <cell r="C50">
            <v>35000</v>
          </cell>
          <cell r="D50">
            <v>20000</v>
          </cell>
          <cell r="E50">
            <v>30000</v>
          </cell>
          <cell r="F50">
            <v>15000</v>
          </cell>
        </row>
        <row r="51">
          <cell r="C51">
            <v>30000</v>
          </cell>
          <cell r="D51">
            <v>25000</v>
          </cell>
          <cell r="E51">
            <v>15000</v>
          </cell>
          <cell r="F51">
            <v>24000</v>
          </cell>
        </row>
        <row r="52">
          <cell r="C52">
            <v>20000</v>
          </cell>
          <cell r="D52">
            <v>20000</v>
          </cell>
          <cell r="E52">
            <v>25000</v>
          </cell>
          <cell r="F52">
            <v>20000</v>
          </cell>
        </row>
        <row r="63">
          <cell r="H63">
            <v>90000</v>
          </cell>
        </row>
        <row r="64">
          <cell r="H64">
            <v>100000</v>
          </cell>
        </row>
        <row r="65">
          <cell r="H65">
            <v>80000</v>
          </cell>
        </row>
        <row r="66">
          <cell r="H66">
            <v>75000</v>
          </cell>
        </row>
        <row r="67">
          <cell r="H67">
            <v>65000</v>
          </cell>
        </row>
        <row r="68">
          <cell r="H68">
            <v>90000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7">
          <cell r="C87">
            <v>30000</v>
          </cell>
          <cell r="D87">
            <v>23000</v>
          </cell>
          <cell r="E87">
            <v>15000</v>
          </cell>
          <cell r="F87">
            <v>32000</v>
          </cell>
          <cell r="G87">
            <v>16000</v>
          </cell>
        </row>
        <row r="88">
          <cell r="C88">
            <v>20000</v>
          </cell>
          <cell r="D88">
            <v>15000</v>
          </cell>
          <cell r="E88">
            <v>22000</v>
          </cell>
          <cell r="F88">
            <v>12000</v>
          </cell>
          <cell r="G88">
            <v>18000</v>
          </cell>
        </row>
        <row r="89">
          <cell r="C89">
            <v>25000</v>
          </cell>
          <cell r="D89">
            <v>22000</v>
          </cell>
          <cell r="E89">
            <v>16000</v>
          </cell>
          <cell r="F89">
            <v>20000</v>
          </cell>
          <cell r="G89">
            <v>25000</v>
          </cell>
        </row>
      </sheetData>
      <sheetData sheetId="7">
        <row r="23">
          <cell r="B23">
            <v>0</v>
          </cell>
          <cell r="C23">
            <v>0</v>
          </cell>
          <cell r="D23">
            <v>0</v>
          </cell>
          <cell r="E23">
            <v>0</v>
          </cell>
        </row>
        <row r="24">
          <cell r="B24">
            <v>0</v>
          </cell>
          <cell r="C24">
            <v>0</v>
          </cell>
          <cell r="D24">
            <v>0</v>
          </cell>
          <cell r="E24">
            <v>0</v>
          </cell>
        </row>
        <row r="25">
          <cell r="B25">
            <v>0</v>
          </cell>
          <cell r="C25">
            <v>0</v>
          </cell>
          <cell r="D25">
            <v>0</v>
          </cell>
          <cell r="E25">
            <v>0</v>
          </cell>
        </row>
      </sheetData>
      <sheetData sheetId="8" refreshError="1"/>
      <sheetData sheetId="9" refreshError="1"/>
      <sheetData sheetId="10">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ng"/>
      <sheetName val="Text Functions"/>
      <sheetName val="Text Functions Cont'd"/>
      <sheetName val="Date Functions"/>
      <sheetName val="Number Format"/>
      <sheetName val="Sorting"/>
      <sheetName val="Filtering"/>
      <sheetName val="Lookup"/>
      <sheetName val="Conditional Formating"/>
      <sheetName val="Text to Column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rew"/>
      <sheetName val="Hirefire"/>
      <sheetName val="Offices"/>
      <sheetName val="Sched1"/>
      <sheetName val="Sched2"/>
      <sheetName val="Sched3"/>
      <sheetName val="Troops"/>
    </sheetNames>
    <sheetDataSet>
      <sheetData sheetId="0" refreshError="1"/>
      <sheetData sheetId="1" refreshError="1"/>
      <sheetData sheetId="2" refreshError="1"/>
      <sheetData sheetId="3">
        <row r="39">
          <cell r="B39">
            <v>1</v>
          </cell>
          <cell r="C39">
            <v>1</v>
          </cell>
          <cell r="D39">
            <v>1</v>
          </cell>
          <cell r="E39">
            <v>1</v>
          </cell>
          <cell r="F39">
            <v>2</v>
          </cell>
          <cell r="G39">
            <v>1</v>
          </cell>
          <cell r="H39">
            <v>2</v>
          </cell>
          <cell r="I39">
            <v>2</v>
          </cell>
          <cell r="J39">
            <v>2</v>
          </cell>
          <cell r="K39">
            <v>1</v>
          </cell>
        </row>
      </sheetData>
      <sheetData sheetId="4"/>
      <sheetData sheetId="5">
        <row r="52">
          <cell r="M52">
            <v>3</v>
          </cell>
          <cell r="N52">
            <v>5</v>
          </cell>
          <cell r="O52">
            <v>7</v>
          </cell>
          <cell r="P52">
            <v>3</v>
          </cell>
          <cell r="Q52">
            <v>7</v>
          </cell>
          <cell r="R52">
            <v>0</v>
          </cell>
          <cell r="S52">
            <v>0</v>
          </cell>
        </row>
      </sheetData>
      <sheetData sheetId="6">
        <row r="52">
          <cell r="K52">
            <v>3</v>
          </cell>
          <cell r="L52">
            <v>5</v>
          </cell>
          <cell r="M52">
            <v>7</v>
          </cell>
          <cell r="N52">
            <v>3</v>
          </cell>
          <cell r="O52">
            <v>7</v>
          </cell>
        </row>
      </sheetData>
      <sheetData sheetId="7">
        <row r="13">
          <cell r="G13">
            <v>500</v>
          </cell>
        </row>
        <row r="14">
          <cell r="G14">
            <v>400</v>
          </cell>
        </row>
        <row r="15">
          <cell r="G15">
            <v>400</v>
          </cell>
        </row>
        <row r="17">
          <cell r="B17">
            <v>200</v>
          </cell>
          <cell r="C17">
            <v>250</v>
          </cell>
          <cell r="D17">
            <v>350</v>
          </cell>
          <cell r="E17">
            <v>300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board"/>
      <sheetName val="Navigating"/>
      <sheetName val="Viewing Data"/>
      <sheetName val="Selecting Data"/>
      <sheetName val="Move,Copy&amp;Paste"/>
      <sheetName val="RelativeAbsoluteAddress"/>
      <sheetName val="Summation"/>
      <sheetName val="IF func"/>
      <sheetName val="MoreIf"/>
      <sheetName val="TextFunc"/>
      <sheetName val="Lookup"/>
      <sheetName val="Protecting"/>
      <sheetName val="Referencing"/>
      <sheetName val="RefData"/>
      <sheetName val="FSCs"/>
    </sheetNames>
    <sheetDataSet>
      <sheetData sheetId="0"/>
      <sheetData sheetId="1"/>
      <sheetData sheetId="2"/>
      <sheetData sheetId="3"/>
      <sheetData sheetId="4"/>
      <sheetData sheetId="5"/>
      <sheetData sheetId="6"/>
      <sheetData sheetId="7"/>
      <sheetData sheetId="8"/>
      <sheetData sheetId="9"/>
      <sheetData sheetId="10">
        <row r="20">
          <cell r="E20">
            <v>0</v>
          </cell>
        </row>
        <row r="45">
          <cell r="M45">
            <v>0</v>
          </cell>
          <cell r="N45">
            <v>3</v>
          </cell>
        </row>
        <row r="46">
          <cell r="M46">
            <v>300</v>
          </cell>
          <cell r="N46">
            <v>2.5</v>
          </cell>
        </row>
        <row r="47">
          <cell r="M47">
            <v>400</v>
          </cell>
          <cell r="N47">
            <v>2</v>
          </cell>
        </row>
      </sheetData>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Topics"/>
      <sheetName val="Changes in Excel 2007"/>
      <sheetName val="Tabs, Ribbons"/>
      <sheetName val="Office button"/>
      <sheetName val="QAT"/>
      <sheetName val="Excel Options"/>
      <sheetName val="File extensions"/>
      <sheetName val="Right-clicking"/>
      <sheetName val="Changes in Excel 2010"/>
      <sheetName val="File tab"/>
      <sheetName val="Modifying ribbons"/>
      <sheetName val="Selected range coloring"/>
      <sheetName val="New and Renamed functions"/>
      <sheetName val="Add-ins buttons"/>
      <sheetName val="Slicers"/>
      <sheetName val="Sparklines"/>
      <sheetName val="New Solver"/>
      <sheetName val="Changes in Excel 2013"/>
      <sheetName val="Single Document Interface"/>
      <sheetName val="Quick Analysis"/>
      <sheetName val="Flash Fill"/>
      <sheetName val="Excel Basics"/>
      <sheetName val="Moving and Selecting"/>
      <sheetName val="Going Home to Cell A1"/>
      <sheetName val="Using End-Arrow Combinations"/>
      <sheetName val="Splitting the Screen"/>
      <sheetName val="Selecting a Range"/>
      <sheetName val="Selecting Multiple Ranges"/>
      <sheetName val="Go To Options"/>
      <sheetName val="Copying, Cutting, Pasting"/>
      <sheetName val="Copying and Pasting"/>
      <sheetName val="Copying and Pasting Special"/>
      <sheetName val="Transposing a Range"/>
      <sheetName val="Cutting and Pasting"/>
      <sheetName val="Other Basic Tools"/>
      <sheetName val="Undoing Actions"/>
      <sheetName val="Manipulating Rows, Columns"/>
      <sheetName val="Manipulating Worksheets"/>
      <sheetName val="Filling a Series"/>
      <sheetName val="Sorting"/>
      <sheetName val="Hyperlinks"/>
      <sheetName val="Printing"/>
      <sheetName val="Working with Formulas"/>
      <sheetName val="Relative Absolute"/>
      <sheetName val="R1C1 Notation"/>
      <sheetName val="Range Names"/>
      <sheetName val="Auditing formulas"/>
      <sheetName val="Calculation Options"/>
      <sheetName val="AutoSum Button"/>
      <sheetName val="Evaluating a formula"/>
      <sheetName val="External Formula References"/>
      <sheetName val="Working with Charts"/>
      <sheetName val="Creating a Chart"/>
      <sheetName val="Locating a chart"/>
      <sheetName val="Modifying a Chart"/>
      <sheetName val="Working with Functions"/>
      <sheetName val="Function help"/>
      <sheetName val="Two Essential Functions"/>
      <sheetName val="IF"/>
      <sheetName val="VLOOKUP"/>
      <sheetName val="Counting, Summing Functions"/>
      <sheetName val="SUM, AVERAGE"/>
      <sheetName val="COUNT, COUNTA, COUNTBLANK"/>
      <sheetName val="COUNTIF, SUMIF, AVERAGEIF"/>
      <sheetName val="COUNTIFS, SUMIFS, AVERAGEIFS"/>
      <sheetName val="SUMPRODUCT"/>
      <sheetName val="Math Functions"/>
      <sheetName val="INT, ROUND"/>
      <sheetName val="ABS, SQRT, SUMSQ"/>
      <sheetName val="LN, EXP"/>
      <sheetName val="RAND, RANDBETWEEN"/>
      <sheetName val="Text Functions"/>
      <sheetName val="TRIM, VALUE"/>
      <sheetName val="Concatenating"/>
      <sheetName val="Parsing with Text to Columns"/>
      <sheetName val="Parsing with text functions"/>
      <sheetName val="Date functions"/>
      <sheetName val="Y2K"/>
      <sheetName val="NOW, TODAY"/>
      <sheetName val="YEAR, MONTH, DAY, WEEKDAY"/>
      <sheetName val="DATEDIF"/>
      <sheetName val="DATE, DATEVALUE"/>
      <sheetName val="NETWORKDAYS, WORKDAY"/>
      <sheetName val="Statistical Functions"/>
      <sheetName val="MIN, MAX"/>
      <sheetName val="MEDIAN, PERCENTILE, QUANTILE"/>
      <sheetName val="STDEV, VAR"/>
      <sheetName val="CORREL, COVAR"/>
      <sheetName val="RANK, LARGE, SMALL"/>
      <sheetName val="Financial Functions"/>
      <sheetName val="PMT"/>
      <sheetName val="NPV, XNPV"/>
      <sheetName val="IRR"/>
      <sheetName val="Reference Functions"/>
      <sheetName val="INDEX"/>
      <sheetName val="MATCH"/>
      <sheetName val="OFFSET"/>
      <sheetName val="INDIRECT"/>
      <sheetName val="Tools for Analyzing Data"/>
      <sheetName val="Data Tables"/>
      <sheetName val="One-Way Data Table"/>
      <sheetName val="Two-Way Data Table"/>
      <sheetName val="Tables"/>
      <sheetName val="Pivot Tables"/>
      <sheetName val="Goal Seek"/>
      <sheetName val="Solver"/>
      <sheetName val="Importing External Data"/>
      <sheetName val="From Built-in Connections"/>
      <sheetName val="From the Web"/>
      <sheetName val="From a Text File"/>
      <sheetName val="From a Database"/>
      <sheetName val="Making Professional Apps"/>
      <sheetName val="Documenting Your Work"/>
      <sheetName val="Conditional Formatting"/>
      <sheetName val="Data Validation"/>
      <sheetName val="Protecting"/>
      <sheetName val="Adding Form Controls"/>
      <sheetName val="Recording 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ow r="27">
          <cell r="L27">
            <v>2</v>
          </cell>
        </row>
        <row r="29">
          <cell r="L29" t="str">
            <v>Oct</v>
          </cell>
        </row>
        <row r="30">
          <cell r="L30">
            <v>3200</v>
          </cell>
        </row>
        <row r="37">
          <cell r="L37">
            <v>0.4</v>
          </cell>
        </row>
        <row r="38">
          <cell r="L38">
            <v>0.6</v>
          </cell>
        </row>
        <row r="40">
          <cell r="L40" t="str">
            <v>Oct</v>
          </cell>
        </row>
        <row r="41">
          <cell r="L41">
            <v>1950</v>
          </cell>
        </row>
        <row r="56">
          <cell r="L56" t="str">
            <v>Sales</v>
          </cell>
        </row>
        <row r="57">
          <cell r="L57">
            <v>2450</v>
          </cell>
        </row>
        <row r="58">
          <cell r="L58">
            <v>3140</v>
          </cell>
        </row>
        <row r="59">
          <cell r="L59">
            <v>3250</v>
          </cell>
        </row>
        <row r="60">
          <cell r="L60">
            <v>4510</v>
          </cell>
        </row>
        <row r="61">
          <cell r="L61">
            <v>3680</v>
          </cell>
        </row>
        <row r="73">
          <cell r="AM73" t="str">
            <v>Smith</v>
          </cell>
        </row>
        <row r="74">
          <cell r="AL74">
            <v>38353</v>
          </cell>
          <cell r="AM74">
            <v>6700</v>
          </cell>
          <cell r="AN74">
            <v>7400</v>
          </cell>
          <cell r="AO74">
            <v>5800</v>
          </cell>
          <cell r="AP74">
            <v>9000</v>
          </cell>
        </row>
        <row r="75">
          <cell r="AM75">
            <v>5800</v>
          </cell>
        </row>
        <row r="76">
          <cell r="AM76">
            <v>5000</v>
          </cell>
        </row>
        <row r="77">
          <cell r="AM77">
            <v>6700</v>
          </cell>
        </row>
        <row r="78">
          <cell r="AM78">
            <v>9400</v>
          </cell>
        </row>
        <row r="79">
          <cell r="AM79">
            <v>6200</v>
          </cell>
        </row>
        <row r="80">
          <cell r="AM80">
            <v>8700</v>
          </cell>
        </row>
      </sheetData>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Topics"/>
      <sheetName val="Search"/>
      <sheetName val="Changes in Excel 2007 and 2010"/>
      <sheetName val="Tabs and Ribbons"/>
      <sheetName val="Modifying Ribbons in 2010"/>
      <sheetName val="File and Office Buttons"/>
      <sheetName val="Quick Access Toolbar"/>
      <sheetName val="Excel Options"/>
      <sheetName val="Developer Ribbon"/>
      <sheetName val="File Extensions"/>
      <sheetName val="Opening Recent Files in 2010"/>
      <sheetName val="Selected Range Coloring in 2010"/>
      <sheetName val="New Functions in 2010"/>
      <sheetName val="Add-Ins Buttons in 2010"/>
      <sheetName val="Slicers in 2010"/>
      <sheetName val="Sparklines in 2010"/>
      <sheetName val="New Solver in 2010"/>
      <sheetName val="Excel Basics"/>
      <sheetName val="Moving and Selecting"/>
      <sheetName val="Going Home to Cell A1"/>
      <sheetName val="Splitting the Screen"/>
      <sheetName val="Selecting a Range with Keys"/>
      <sheetName val="Selecting a Range by Pointing"/>
      <sheetName val="Selecting Multiple Ranges"/>
      <sheetName val="Go To Options"/>
      <sheetName val="Copying, Cutting, Pasting"/>
      <sheetName val="Copying and Pasting"/>
      <sheetName val="Cutting and Pasting"/>
      <sheetName val="Paste Special Options"/>
      <sheetName val="Transposing a Range"/>
      <sheetName val="Office Clipboard"/>
      <sheetName val="Other Basic Tools"/>
      <sheetName val="Undoing Actions"/>
      <sheetName val="Right-Clicking"/>
      <sheetName val="Shortcut Keys"/>
      <sheetName val="Number Formats"/>
      <sheetName val="Manipulating Rows, Columns"/>
      <sheetName val="Manipulating Worksheets"/>
      <sheetName val="Filling a Series"/>
      <sheetName val="Sorting and Custom Lists"/>
      <sheetName val="Adding Hyperlinks"/>
      <sheetName val="Printing"/>
      <sheetName val="Templates"/>
      <sheetName val="Working with Formulas"/>
      <sheetName val="Relative, Absolute Addresses"/>
      <sheetName val="R1C1 Notation"/>
      <sheetName val="Range Names"/>
      <sheetName val="Calculation Options"/>
      <sheetName val="AutoSum Button"/>
      <sheetName val="Auditing formulas"/>
      <sheetName val="Evaluating a formula"/>
      <sheetName val="External Formula References"/>
      <sheetName val="Error Codes, IS Functions"/>
      <sheetName val="Array Formulas"/>
      <sheetName val="Intro to Charts"/>
      <sheetName val="Creating a Chart"/>
      <sheetName val="Modifying a Chart"/>
      <sheetName val="Locating a chart"/>
      <sheetName val="Intro to Functions"/>
      <sheetName val="Function help"/>
      <sheetName val="Two Essential Functions"/>
      <sheetName val="IF"/>
      <sheetName val="VLOOKUP"/>
      <sheetName val="Basic Summarizing Functions"/>
      <sheetName val="SUM, AVERAGE, PRODUCT"/>
      <sheetName val="COUNT, COUNTA, COUNTBLANK"/>
      <sheetName val="COUNTIF, SUMIF, AVERAGEIF"/>
      <sheetName val="COUNTIFS, SUMIFS, AVERAGEIFS"/>
      <sheetName val="SUMPRODUCT"/>
      <sheetName val="Math Functions"/>
      <sheetName val="INT, ROUND, CEILING, FLOOR"/>
      <sheetName val="ABS, SQRT, SUMSQ"/>
      <sheetName val="LN, EXP"/>
      <sheetName val="RAND, RANDBETWEEN"/>
      <sheetName val="Text Functions"/>
      <sheetName val="TRIM, VALUE"/>
      <sheetName val="Concatenating"/>
      <sheetName val="Parsing with Text to Columns"/>
      <sheetName val="Parsing with text functions"/>
      <sheetName val="Dates and Times"/>
      <sheetName val="Y2K"/>
      <sheetName val="TODAY, NOW"/>
      <sheetName val="YEAR, MONTH, DAY, WEEKDAY"/>
      <sheetName val="DATEDIF"/>
      <sheetName val="DATE, DATEVALUE"/>
      <sheetName val="NETWORKDAYS, WORKDAY"/>
      <sheetName val="Statistical Functions"/>
      <sheetName val="MIN, MAX"/>
      <sheetName val="MEDIAN, QUARTILE, PERCENTILE"/>
      <sheetName val="STDEV, VAR"/>
      <sheetName val="CORREL, COVAR"/>
      <sheetName val="RANK, LARGE, SMALL"/>
      <sheetName val="Financial Functions"/>
      <sheetName val="PMT"/>
      <sheetName val="NPV, XNPV"/>
      <sheetName val="IRR"/>
      <sheetName val="Reference Functions"/>
      <sheetName val="INDEX"/>
      <sheetName val="MATCH"/>
      <sheetName val="OFFSET"/>
      <sheetName val="INDIRECT"/>
      <sheetName val="Tools for Analyzing Data"/>
      <sheetName val="Tables"/>
      <sheetName val="Pivot Tables"/>
      <sheetName val="Practice Pivot Tables"/>
      <sheetName val="Consolidating"/>
      <sheetName val="Subtotals"/>
      <sheetName val="Data Tables"/>
      <sheetName val="Goal Seek"/>
      <sheetName val="Solver"/>
      <sheetName val="Importing External Data"/>
      <sheetName val="From a Text File"/>
      <sheetName val="From a Database"/>
      <sheetName val="From Built-in Connections"/>
      <sheetName val="From the Web"/>
      <sheetName val="Making Professional Apps"/>
      <sheetName val="Documenting Your Work"/>
      <sheetName val="Themes"/>
      <sheetName val="Styles"/>
      <sheetName val="Conditional Formatting"/>
      <sheetName val="Custom Views"/>
      <sheetName val="Scenarios"/>
      <sheetName val="Outlining"/>
      <sheetName val="Data Validation"/>
      <sheetName val="Protecting"/>
      <sheetName val="Using Form Controls"/>
      <sheetName val="Recording Macros"/>
      <sheetName val="Video Hyper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ow r="72">
          <cell r="AP72" t="str">
            <v>Smith</v>
          </cell>
        </row>
        <row r="73">
          <cell r="AO73">
            <v>38353</v>
          </cell>
          <cell r="AP73">
            <v>6700</v>
          </cell>
          <cell r="AQ73">
            <v>7400</v>
          </cell>
          <cell r="AR73">
            <v>5800</v>
          </cell>
          <cell r="AS73">
            <v>9000</v>
          </cell>
        </row>
        <row r="74">
          <cell r="AP74">
            <v>5800</v>
          </cell>
        </row>
        <row r="75">
          <cell r="AP75">
            <v>5000</v>
          </cell>
        </row>
        <row r="76">
          <cell r="AP76">
            <v>6700</v>
          </cell>
        </row>
        <row r="77">
          <cell r="AP77">
            <v>9400</v>
          </cell>
        </row>
        <row r="78">
          <cell r="AP78">
            <v>6200</v>
          </cell>
        </row>
        <row r="79">
          <cell r="AP79">
            <v>8700</v>
          </cell>
        </row>
      </sheetData>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8.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42"/>
  <sheetViews>
    <sheetView tabSelected="1" workbookViewId="0">
      <selection activeCell="A4" sqref="A4"/>
    </sheetView>
  </sheetViews>
  <sheetFormatPr defaultColWidth="8.5703125" defaultRowHeight="13.5"/>
  <cols>
    <col min="1" max="1" width="4.42578125" style="1" bestFit="1" customWidth="1"/>
    <col min="2" max="2" width="6.7109375" style="1" bestFit="1" customWidth="1"/>
    <col min="3" max="3" width="5.5703125" style="1" bestFit="1" customWidth="1"/>
    <col min="4" max="4" width="7.85546875" style="2" bestFit="1" customWidth="1"/>
    <col min="5" max="5" width="6.7109375" style="2" bestFit="1" customWidth="1"/>
    <col min="6" max="7" width="6.7109375" style="1" bestFit="1" customWidth="1"/>
    <col min="8" max="8" width="6.7109375" style="2" bestFit="1" customWidth="1"/>
    <col min="9" max="9" width="9" style="2" bestFit="1" customWidth="1"/>
    <col min="10" max="11" width="7.85546875" style="1" bestFit="1" customWidth="1"/>
    <col min="12" max="12" width="7.85546875" style="127" bestFit="1" customWidth="1"/>
    <col min="13" max="16384" width="8.5703125" style="3"/>
  </cols>
  <sheetData>
    <row r="1" spans="1:12" s="179" customFormat="1">
      <c r="A1" s="180" t="s">
        <v>0</v>
      </c>
      <c r="B1" s="180" t="s">
        <v>1</v>
      </c>
      <c r="C1" s="180" t="s">
        <v>2</v>
      </c>
      <c r="D1" s="181" t="s">
        <v>3</v>
      </c>
      <c r="E1" s="181" t="s">
        <v>4</v>
      </c>
      <c r="F1" s="180" t="s">
        <v>5</v>
      </c>
      <c r="G1" s="180" t="s">
        <v>6</v>
      </c>
      <c r="H1" s="181" t="s">
        <v>7</v>
      </c>
      <c r="I1" s="181" t="s">
        <v>8</v>
      </c>
      <c r="J1" s="180" t="s">
        <v>9</v>
      </c>
      <c r="K1" s="180" t="s">
        <v>10</v>
      </c>
      <c r="L1" s="182" t="s">
        <v>11</v>
      </c>
    </row>
    <row r="2" spans="1:12">
      <c r="A2" s="183">
        <v>1</v>
      </c>
      <c r="B2" s="183">
        <v>1384</v>
      </c>
      <c r="C2" s="183">
        <v>9387</v>
      </c>
      <c r="D2" s="184">
        <v>78.099999999999994</v>
      </c>
      <c r="E2" s="184">
        <v>12.3</v>
      </c>
      <c r="F2" s="183">
        <v>25627</v>
      </c>
      <c r="G2" s="183">
        <v>69678</v>
      </c>
      <c r="H2" s="184">
        <v>50.1</v>
      </c>
      <c r="I2" s="184">
        <v>4083.9</v>
      </c>
      <c r="J2" s="183">
        <v>72100</v>
      </c>
      <c r="K2" s="183">
        <v>709234</v>
      </c>
      <c r="L2" s="99">
        <v>1</v>
      </c>
    </row>
    <row r="3" spans="1:12">
      <c r="A3" s="183">
        <v>2</v>
      </c>
      <c r="B3" s="183">
        <v>4069</v>
      </c>
      <c r="C3" s="183">
        <v>7031</v>
      </c>
      <c r="D3" s="184">
        <v>44</v>
      </c>
      <c r="E3" s="184">
        <v>10</v>
      </c>
      <c r="F3" s="183">
        <v>15389</v>
      </c>
      <c r="G3" s="183">
        <v>39699</v>
      </c>
      <c r="H3" s="184">
        <v>62</v>
      </c>
      <c r="I3" s="184">
        <v>3353.6</v>
      </c>
      <c r="J3" s="183">
        <v>52737</v>
      </c>
      <c r="K3" s="183">
        <v>499813</v>
      </c>
      <c r="L3" s="99">
        <v>4</v>
      </c>
    </row>
    <row r="4" spans="1:12">
      <c r="A4" s="183">
        <v>3</v>
      </c>
      <c r="B4" s="183">
        <v>3719</v>
      </c>
      <c r="C4" s="183">
        <v>7017</v>
      </c>
      <c r="D4" s="184">
        <v>43.9</v>
      </c>
      <c r="E4" s="184">
        <v>9.4</v>
      </c>
      <c r="F4" s="183">
        <v>13326</v>
      </c>
      <c r="G4" s="183">
        <v>43292</v>
      </c>
      <c r="H4" s="184">
        <v>53.9</v>
      </c>
      <c r="I4" s="184">
        <v>3305.9</v>
      </c>
      <c r="J4" s="183">
        <v>54542</v>
      </c>
      <c r="K4" s="183">
        <v>393162</v>
      </c>
      <c r="L4" s="99">
        <v>2</v>
      </c>
    </row>
    <row r="5" spans="1:12">
      <c r="A5" s="183">
        <v>4</v>
      </c>
      <c r="B5" s="183">
        <v>3553</v>
      </c>
      <c r="C5" s="183">
        <v>4794</v>
      </c>
      <c r="D5" s="184">
        <v>37.4</v>
      </c>
      <c r="E5" s="184">
        <v>10.7</v>
      </c>
      <c r="F5" s="183">
        <v>9724</v>
      </c>
      <c r="G5" s="183">
        <v>33731</v>
      </c>
      <c r="H5" s="184">
        <v>50.6</v>
      </c>
      <c r="I5" s="184">
        <v>2066.3000000000002</v>
      </c>
      <c r="J5" s="183">
        <v>33216</v>
      </c>
      <c r="K5" s="183">
        <v>198102</v>
      </c>
      <c r="L5" s="99">
        <v>1</v>
      </c>
    </row>
    <row r="6" spans="1:12">
      <c r="A6" s="183">
        <v>5</v>
      </c>
      <c r="B6" s="183">
        <v>3916</v>
      </c>
      <c r="C6" s="183">
        <v>4370</v>
      </c>
      <c r="D6" s="184">
        <v>29.9</v>
      </c>
      <c r="E6" s="184">
        <v>8.8000000000000007</v>
      </c>
      <c r="F6" s="183">
        <v>6402</v>
      </c>
      <c r="G6" s="183">
        <v>24167</v>
      </c>
      <c r="H6" s="184">
        <v>52.2</v>
      </c>
      <c r="I6" s="184">
        <v>1966.7</v>
      </c>
      <c r="J6" s="183">
        <v>32906</v>
      </c>
      <c r="K6" s="183">
        <v>294466</v>
      </c>
      <c r="L6" s="99">
        <v>2</v>
      </c>
    </row>
    <row r="7" spans="1:12">
      <c r="A7" s="183">
        <v>6</v>
      </c>
      <c r="B7" s="183">
        <v>2480</v>
      </c>
      <c r="C7" s="183">
        <v>3182</v>
      </c>
      <c r="D7" s="184">
        <v>31.5</v>
      </c>
      <c r="E7" s="184">
        <v>10.5</v>
      </c>
      <c r="F7" s="183">
        <v>8502</v>
      </c>
      <c r="G7" s="183">
        <v>16751</v>
      </c>
      <c r="H7" s="184">
        <v>66.099999999999994</v>
      </c>
      <c r="I7" s="184">
        <v>1514.5</v>
      </c>
      <c r="J7" s="183">
        <v>26573</v>
      </c>
      <c r="K7" s="183">
        <v>255162</v>
      </c>
      <c r="L7" s="99">
        <v>4</v>
      </c>
    </row>
    <row r="8" spans="1:12">
      <c r="A8" s="183">
        <v>7</v>
      </c>
      <c r="B8" s="183">
        <v>2815</v>
      </c>
      <c r="C8" s="183">
        <v>3033</v>
      </c>
      <c r="D8" s="184">
        <v>23.1</v>
      </c>
      <c r="E8" s="184">
        <v>6.7</v>
      </c>
      <c r="F8" s="183">
        <v>7340</v>
      </c>
      <c r="G8" s="183">
        <v>16941</v>
      </c>
      <c r="H8" s="184">
        <v>68.3</v>
      </c>
      <c r="I8" s="184">
        <v>1541.9</v>
      </c>
      <c r="J8" s="183">
        <v>25663</v>
      </c>
      <c r="K8" s="183">
        <v>177355</v>
      </c>
      <c r="L8" s="99">
        <v>3</v>
      </c>
    </row>
    <row r="9" spans="1:12">
      <c r="A9" s="183">
        <v>8</v>
      </c>
      <c r="B9" s="183">
        <v>1218</v>
      </c>
      <c r="C9" s="183">
        <v>2688</v>
      </c>
      <c r="D9" s="184">
        <v>0</v>
      </c>
      <c r="E9" s="184">
        <v>8.8000000000000007</v>
      </c>
      <c r="F9" s="183">
        <v>5255</v>
      </c>
      <c r="G9" s="183">
        <v>22137</v>
      </c>
      <c r="H9" s="184">
        <v>62.9</v>
      </c>
      <c r="I9" s="184">
        <v>1213.3</v>
      </c>
      <c r="J9" s="183">
        <v>21524</v>
      </c>
      <c r="K9" s="183">
        <v>127567</v>
      </c>
      <c r="L9" s="99">
        <v>1</v>
      </c>
    </row>
    <row r="10" spans="1:12">
      <c r="A10" s="183">
        <v>9</v>
      </c>
      <c r="B10" s="183">
        <v>8360</v>
      </c>
      <c r="C10" s="183">
        <v>2673</v>
      </c>
      <c r="D10" s="184">
        <v>46.3</v>
      </c>
      <c r="E10" s="184">
        <v>8.1999999999999993</v>
      </c>
      <c r="F10" s="183">
        <v>4047</v>
      </c>
      <c r="G10" s="183">
        <v>14347</v>
      </c>
      <c r="H10" s="184">
        <v>53.6</v>
      </c>
      <c r="I10" s="184">
        <v>1321.2</v>
      </c>
      <c r="J10" s="183">
        <v>18350</v>
      </c>
      <c r="K10" s="183">
        <v>193125</v>
      </c>
      <c r="L10" s="99">
        <v>3</v>
      </c>
    </row>
    <row r="11" spans="1:12">
      <c r="A11" s="183">
        <v>10</v>
      </c>
      <c r="B11" s="183">
        <v>6794</v>
      </c>
      <c r="C11" s="183">
        <v>2512</v>
      </c>
      <c r="D11" s="184">
        <v>60.1</v>
      </c>
      <c r="E11" s="184">
        <v>6.3</v>
      </c>
      <c r="F11" s="183">
        <v>4562</v>
      </c>
      <c r="G11" s="183">
        <v>14333</v>
      </c>
      <c r="H11" s="184">
        <v>51.7</v>
      </c>
      <c r="I11" s="184">
        <v>1272.7</v>
      </c>
      <c r="J11" s="183">
        <v>18221</v>
      </c>
      <c r="K11" s="183">
        <v>162976</v>
      </c>
      <c r="L11" s="99">
        <v>3</v>
      </c>
    </row>
    <row r="12" spans="1:12">
      <c r="A12" s="183">
        <v>11</v>
      </c>
      <c r="B12" s="183">
        <v>4935</v>
      </c>
      <c r="C12" s="183">
        <v>2380</v>
      </c>
      <c r="D12" s="184">
        <v>21.8</v>
      </c>
      <c r="E12" s="184">
        <v>11</v>
      </c>
      <c r="F12" s="183">
        <v>4071</v>
      </c>
      <c r="G12" s="183">
        <v>17752</v>
      </c>
      <c r="H12" s="184">
        <v>47.8</v>
      </c>
      <c r="I12" s="184">
        <v>1061.2</v>
      </c>
      <c r="J12" s="183">
        <v>16120</v>
      </c>
      <c r="K12" s="183">
        <v>137479</v>
      </c>
      <c r="L12" s="99">
        <v>2</v>
      </c>
    </row>
    <row r="13" spans="1:12">
      <c r="A13" s="183">
        <v>12</v>
      </c>
      <c r="B13" s="183">
        <v>3049</v>
      </c>
      <c r="C13" s="183">
        <v>2294</v>
      </c>
      <c r="D13" s="184">
        <v>19.5</v>
      </c>
      <c r="E13" s="184">
        <v>12.1</v>
      </c>
      <c r="F13" s="183">
        <v>4005</v>
      </c>
      <c r="G13" s="183">
        <v>21149</v>
      </c>
      <c r="H13" s="184">
        <v>53.4</v>
      </c>
      <c r="I13" s="184">
        <v>967.5</v>
      </c>
      <c r="J13" s="183">
        <v>15826</v>
      </c>
      <c r="K13" s="183">
        <v>69989</v>
      </c>
      <c r="L13" s="99">
        <v>1</v>
      </c>
    </row>
    <row r="14" spans="1:12">
      <c r="A14" s="183">
        <v>13</v>
      </c>
      <c r="B14" s="183">
        <v>2259</v>
      </c>
      <c r="C14" s="183">
        <v>2147</v>
      </c>
      <c r="D14" s="184">
        <v>38.6</v>
      </c>
      <c r="E14" s="184">
        <v>9.3000000000000007</v>
      </c>
      <c r="F14" s="183">
        <v>5141</v>
      </c>
      <c r="G14" s="183">
        <v>16485</v>
      </c>
      <c r="H14" s="184">
        <v>44.6</v>
      </c>
      <c r="I14" s="184">
        <v>966.8</v>
      </c>
      <c r="J14" s="183">
        <v>14246</v>
      </c>
      <c r="K14" s="183">
        <v>138214</v>
      </c>
      <c r="L14" s="99">
        <v>3</v>
      </c>
    </row>
    <row r="15" spans="1:12">
      <c r="A15" s="183">
        <v>14</v>
      </c>
      <c r="B15" s="183">
        <v>4647</v>
      </c>
      <c r="C15" s="183">
        <v>2037</v>
      </c>
      <c r="D15" s="184">
        <v>31.5</v>
      </c>
      <c r="E15" s="184">
        <v>9.1999999999999993</v>
      </c>
      <c r="F15" s="183">
        <v>3916</v>
      </c>
      <c r="G15" s="183">
        <v>12815</v>
      </c>
      <c r="H15" s="184">
        <v>65.099999999999994</v>
      </c>
      <c r="I15" s="184">
        <v>1032.2</v>
      </c>
      <c r="J15" s="183">
        <v>14542</v>
      </c>
      <c r="K15" s="183">
        <v>112642</v>
      </c>
      <c r="L15" s="99">
        <v>2</v>
      </c>
    </row>
    <row r="16" spans="1:12">
      <c r="A16" s="183">
        <v>15</v>
      </c>
      <c r="B16" s="183">
        <v>1008</v>
      </c>
      <c r="C16" s="183">
        <v>1969</v>
      </c>
      <c r="D16" s="184">
        <v>16.600000000000001</v>
      </c>
      <c r="E16" s="184">
        <v>10.3</v>
      </c>
      <c r="F16" s="183">
        <v>4006</v>
      </c>
      <c r="G16" s="183">
        <v>16704</v>
      </c>
      <c r="H16" s="184">
        <v>55.9</v>
      </c>
      <c r="I16" s="184">
        <v>935.5</v>
      </c>
      <c r="J16" s="183">
        <v>15953</v>
      </c>
      <c r="K16" s="183">
        <v>106646</v>
      </c>
      <c r="L16" s="99">
        <v>1</v>
      </c>
    </row>
    <row r="17" spans="1:12">
      <c r="A17" s="183">
        <v>16</v>
      </c>
      <c r="B17" s="183">
        <v>1519</v>
      </c>
      <c r="C17" s="183">
        <v>1950</v>
      </c>
      <c r="D17" s="184">
        <v>31.8</v>
      </c>
      <c r="E17" s="184">
        <v>10.5</v>
      </c>
      <c r="F17" s="183">
        <v>4094</v>
      </c>
      <c r="G17" s="183">
        <v>12545</v>
      </c>
      <c r="H17" s="184">
        <v>54.6</v>
      </c>
      <c r="I17" s="184">
        <v>906</v>
      </c>
      <c r="J17" s="183">
        <v>14684</v>
      </c>
      <c r="K17" s="183">
        <v>102816</v>
      </c>
      <c r="L17" s="99">
        <v>2</v>
      </c>
    </row>
    <row r="18" spans="1:12">
      <c r="A18" s="183">
        <v>17</v>
      </c>
      <c r="B18" s="183">
        <v>4326</v>
      </c>
      <c r="C18" s="183">
        <v>1832</v>
      </c>
      <c r="D18" s="184">
        <v>23.6</v>
      </c>
      <c r="E18" s="184">
        <v>7.3</v>
      </c>
      <c r="F18" s="183">
        <v>3064</v>
      </c>
      <c r="G18" s="183">
        <v>9976</v>
      </c>
      <c r="H18" s="184">
        <v>50.4</v>
      </c>
      <c r="I18" s="184">
        <v>867.2</v>
      </c>
      <c r="J18" s="183">
        <v>12107</v>
      </c>
      <c r="K18" s="183">
        <v>106482</v>
      </c>
      <c r="L18" s="99">
        <v>3</v>
      </c>
    </row>
    <row r="19" spans="1:12">
      <c r="A19" s="183">
        <v>18</v>
      </c>
      <c r="B19" s="183">
        <v>782</v>
      </c>
      <c r="C19" s="183">
        <v>1801</v>
      </c>
      <c r="D19" s="184">
        <v>28.4</v>
      </c>
      <c r="E19" s="184">
        <v>7.8</v>
      </c>
      <c r="F19" s="183">
        <v>3119</v>
      </c>
      <c r="G19" s="183">
        <v>8656</v>
      </c>
      <c r="H19" s="184">
        <v>70.5</v>
      </c>
      <c r="I19" s="184">
        <v>915.2</v>
      </c>
      <c r="J19" s="183">
        <v>12591</v>
      </c>
      <c r="K19" s="183">
        <v>113821</v>
      </c>
      <c r="L19" s="99">
        <v>4</v>
      </c>
    </row>
    <row r="20" spans="1:12">
      <c r="A20" s="183">
        <v>19</v>
      </c>
      <c r="B20" s="183">
        <v>4261</v>
      </c>
      <c r="C20" s="183">
        <v>1683</v>
      </c>
      <c r="D20" s="184">
        <v>48.6</v>
      </c>
      <c r="E20" s="184">
        <v>9.6999999999999993</v>
      </c>
      <c r="F20" s="183">
        <v>3396</v>
      </c>
      <c r="G20" s="183">
        <v>7552</v>
      </c>
      <c r="H20" s="184">
        <v>65.3</v>
      </c>
      <c r="I20" s="184">
        <v>644.29999999999995</v>
      </c>
      <c r="J20" s="183">
        <v>10392</v>
      </c>
      <c r="K20" s="183">
        <v>112359</v>
      </c>
      <c r="L20" s="99">
        <v>4</v>
      </c>
    </row>
    <row r="21" spans="1:12">
      <c r="A21" s="183">
        <v>20</v>
      </c>
      <c r="B21" s="183">
        <v>4651</v>
      </c>
      <c r="C21" s="183">
        <v>1464</v>
      </c>
      <c r="D21" s="184">
        <v>38.799999999999997</v>
      </c>
      <c r="E21" s="184">
        <v>7.7</v>
      </c>
      <c r="F21" s="183">
        <v>3380</v>
      </c>
      <c r="G21" s="183">
        <v>8517</v>
      </c>
      <c r="H21" s="184">
        <v>67.400000000000006</v>
      </c>
      <c r="I21" s="184">
        <v>729.2</v>
      </c>
      <c r="J21" s="183">
        <v>10375</v>
      </c>
      <c r="K21" s="183">
        <v>116861</v>
      </c>
      <c r="L21" s="99">
        <v>4</v>
      </c>
    </row>
    <row r="22" spans="1:12">
      <c r="A22" s="183">
        <v>21</v>
      </c>
      <c r="B22" s="183">
        <v>2042</v>
      </c>
      <c r="C22" s="183">
        <v>1441</v>
      </c>
      <c r="D22" s="184">
        <v>24.5</v>
      </c>
      <c r="E22" s="184">
        <v>16.5</v>
      </c>
      <c r="F22" s="183">
        <v>4071</v>
      </c>
      <c r="G22" s="183">
        <v>10039</v>
      </c>
      <c r="H22" s="184">
        <v>51.9</v>
      </c>
      <c r="I22" s="184">
        <v>681.7</v>
      </c>
      <c r="J22" s="183">
        <v>10166</v>
      </c>
      <c r="K22" s="183">
        <v>116304</v>
      </c>
      <c r="L22" s="99">
        <v>3</v>
      </c>
    </row>
    <row r="23" spans="1:12">
      <c r="A23" s="183">
        <v>22</v>
      </c>
      <c r="B23" s="183">
        <v>4226</v>
      </c>
      <c r="C23" s="183">
        <v>1427</v>
      </c>
      <c r="D23" s="184">
        <v>38.1</v>
      </c>
      <c r="E23" s="184">
        <v>9.8000000000000007</v>
      </c>
      <c r="F23" s="183">
        <v>3285</v>
      </c>
      <c r="G23" s="183">
        <v>5392</v>
      </c>
      <c r="H23" s="184">
        <v>67.8</v>
      </c>
      <c r="I23" s="184">
        <v>699.8</v>
      </c>
      <c r="J23" s="183">
        <v>10918</v>
      </c>
      <c r="K23" s="183">
        <v>91399</v>
      </c>
      <c r="L23" s="99">
        <v>4</v>
      </c>
    </row>
    <row r="24" spans="1:12">
      <c r="A24" s="183">
        <v>23</v>
      </c>
      <c r="B24" s="183">
        <v>1456</v>
      </c>
      <c r="C24" s="183">
        <v>1427</v>
      </c>
      <c r="D24" s="184">
        <v>46.7</v>
      </c>
      <c r="E24" s="184">
        <v>10.4</v>
      </c>
      <c r="F24" s="183">
        <v>2484</v>
      </c>
      <c r="G24" s="183">
        <v>8555</v>
      </c>
      <c r="H24" s="184">
        <v>56.8</v>
      </c>
      <c r="I24" s="184">
        <v>710.4</v>
      </c>
      <c r="J24" s="183">
        <v>10104</v>
      </c>
      <c r="K24" s="183">
        <v>63695</v>
      </c>
      <c r="L24" s="99">
        <v>2</v>
      </c>
    </row>
    <row r="25" spans="1:12">
      <c r="A25" s="183">
        <v>24</v>
      </c>
      <c r="B25" s="183">
        <v>2045</v>
      </c>
      <c r="C25" s="183">
        <v>1380</v>
      </c>
      <c r="D25" s="184">
        <v>37.200000000000003</v>
      </c>
      <c r="E25" s="184">
        <v>21.4</v>
      </c>
      <c r="F25" s="183">
        <v>1949</v>
      </c>
      <c r="G25" s="183">
        <v>8863</v>
      </c>
      <c r="H25" s="184">
        <v>50.7</v>
      </c>
      <c r="I25" s="184">
        <v>543.20000000000005</v>
      </c>
      <c r="J25" s="183">
        <v>7989</v>
      </c>
      <c r="K25" s="183">
        <v>89257</v>
      </c>
      <c r="L25" s="99">
        <v>3</v>
      </c>
    </row>
    <row r="26" spans="1:12">
      <c r="A26" s="183">
        <v>25</v>
      </c>
      <c r="B26" s="183">
        <v>2149</v>
      </c>
      <c r="C26" s="183">
        <v>1375</v>
      </c>
      <c r="D26" s="184">
        <v>29.8</v>
      </c>
      <c r="E26" s="184">
        <v>10.6</v>
      </c>
      <c r="F26" s="183">
        <v>2530</v>
      </c>
      <c r="G26" s="183">
        <v>8354</v>
      </c>
      <c r="H26" s="184">
        <v>48.4</v>
      </c>
      <c r="I26" s="184">
        <v>617.6</v>
      </c>
      <c r="J26" s="183">
        <v>9037</v>
      </c>
      <c r="K26" s="183">
        <v>68319</v>
      </c>
      <c r="L26" s="99">
        <v>2</v>
      </c>
    </row>
    <row r="27" spans="1:12">
      <c r="A27" s="183">
        <v>26</v>
      </c>
      <c r="B27" s="183">
        <v>1590</v>
      </c>
      <c r="C27" s="183">
        <v>1313</v>
      </c>
      <c r="D27" s="184">
        <v>30.1</v>
      </c>
      <c r="E27" s="184">
        <v>10.9</v>
      </c>
      <c r="F27" s="183">
        <v>2296</v>
      </c>
      <c r="G27" s="183">
        <v>9988</v>
      </c>
      <c r="H27" s="184">
        <v>50.4</v>
      </c>
      <c r="I27" s="184">
        <v>565.70000000000005</v>
      </c>
      <c r="J27" s="183">
        <v>8411</v>
      </c>
      <c r="K27" s="183">
        <v>67965</v>
      </c>
      <c r="L27" s="99">
        <v>1</v>
      </c>
    </row>
    <row r="28" spans="1:12">
      <c r="A28" s="183">
        <v>27</v>
      </c>
      <c r="B28" s="183">
        <v>27293</v>
      </c>
      <c r="C28" s="183">
        <v>1306</v>
      </c>
      <c r="D28" s="184">
        <v>25.3</v>
      </c>
      <c r="E28" s="184">
        <v>12.3</v>
      </c>
      <c r="F28" s="183">
        <v>2018</v>
      </c>
      <c r="G28" s="183">
        <v>6323</v>
      </c>
      <c r="H28" s="184">
        <v>57.4</v>
      </c>
      <c r="I28" s="184">
        <v>510.6</v>
      </c>
      <c r="J28" s="183">
        <v>7399</v>
      </c>
      <c r="K28" s="183">
        <v>99293</v>
      </c>
      <c r="L28" s="99">
        <v>4</v>
      </c>
    </row>
    <row r="29" spans="1:12">
      <c r="A29" s="183">
        <v>28</v>
      </c>
      <c r="B29" s="183">
        <v>3341</v>
      </c>
      <c r="C29" s="183">
        <v>1293</v>
      </c>
      <c r="D29" s="184">
        <v>35.799999999999997</v>
      </c>
      <c r="E29" s="184">
        <v>10.1</v>
      </c>
      <c r="F29" s="183">
        <v>2289</v>
      </c>
      <c r="G29" s="183">
        <v>7593</v>
      </c>
      <c r="H29" s="184">
        <v>59.9</v>
      </c>
      <c r="I29" s="184">
        <v>656.3</v>
      </c>
      <c r="J29" s="183">
        <v>9106</v>
      </c>
      <c r="K29" s="183">
        <v>81510</v>
      </c>
      <c r="L29" s="99">
        <v>2</v>
      </c>
    </row>
    <row r="30" spans="1:12">
      <c r="A30" s="183">
        <v>29</v>
      </c>
      <c r="B30" s="183">
        <v>9155</v>
      </c>
      <c r="C30" s="183">
        <v>1254</v>
      </c>
      <c r="D30" s="184">
        <v>53.8</v>
      </c>
      <c r="E30" s="184">
        <v>11.1</v>
      </c>
      <c r="F30" s="183">
        <v>2280</v>
      </c>
      <c r="G30" s="183">
        <v>6450</v>
      </c>
      <c r="H30" s="184">
        <v>60.1</v>
      </c>
      <c r="I30" s="184">
        <v>575.20000000000005</v>
      </c>
      <c r="J30" s="183">
        <v>7766</v>
      </c>
      <c r="K30" s="183">
        <v>107370</v>
      </c>
      <c r="L30" s="99">
        <v>4</v>
      </c>
    </row>
    <row r="31" spans="1:12">
      <c r="A31" s="183">
        <v>30</v>
      </c>
      <c r="B31" s="183">
        <v>1300</v>
      </c>
      <c r="C31" s="183">
        <v>1217</v>
      </c>
      <c r="D31" s="184">
        <v>47.6</v>
      </c>
      <c r="E31" s="184">
        <v>6.8</v>
      </c>
      <c r="F31" s="183">
        <v>2794</v>
      </c>
      <c r="G31" s="183">
        <v>4989</v>
      </c>
      <c r="H31" s="184">
        <v>69</v>
      </c>
      <c r="I31" s="184">
        <v>610.79999999999995</v>
      </c>
      <c r="J31" s="183">
        <v>9215</v>
      </c>
      <c r="K31" s="183">
        <v>76570</v>
      </c>
      <c r="L31" s="99">
        <v>4</v>
      </c>
    </row>
    <row r="32" spans="1:12">
      <c r="A32" s="183">
        <v>31</v>
      </c>
      <c r="B32" s="183">
        <v>3072</v>
      </c>
      <c r="C32" s="183">
        <v>1144</v>
      </c>
      <c r="D32" s="184">
        <v>68</v>
      </c>
      <c r="E32" s="184">
        <v>9.3000000000000007</v>
      </c>
      <c r="F32" s="183">
        <v>2181</v>
      </c>
      <c r="G32" s="183">
        <v>7497</v>
      </c>
      <c r="H32" s="184">
        <v>56</v>
      </c>
      <c r="I32" s="184">
        <v>549.6</v>
      </c>
      <c r="J32" s="183">
        <v>7736</v>
      </c>
      <c r="K32" s="183">
        <v>61381</v>
      </c>
      <c r="L32" s="99">
        <v>2</v>
      </c>
    </row>
    <row r="33" spans="1:12">
      <c r="A33" s="183">
        <v>32</v>
      </c>
      <c r="B33" s="183">
        <v>1967</v>
      </c>
      <c r="C33" s="183">
        <v>1133</v>
      </c>
      <c r="D33" s="184">
        <v>51.1</v>
      </c>
      <c r="E33" s="184">
        <v>8.8000000000000007</v>
      </c>
      <c r="F33" s="183">
        <v>2520</v>
      </c>
      <c r="G33" s="183">
        <v>8467</v>
      </c>
      <c r="H33" s="184">
        <v>45.8</v>
      </c>
      <c r="I33" s="184">
        <v>460.5</v>
      </c>
      <c r="J33" s="183">
        <v>7038</v>
      </c>
      <c r="K33" s="183">
        <v>69285</v>
      </c>
      <c r="L33" s="99">
        <v>3</v>
      </c>
    </row>
    <row r="34" spans="1:12">
      <c r="A34" s="183">
        <v>33</v>
      </c>
      <c r="B34" s="183">
        <v>3650</v>
      </c>
      <c r="C34" s="183">
        <v>1121</v>
      </c>
      <c r="D34" s="184">
        <v>34.6</v>
      </c>
      <c r="E34" s="184">
        <v>11.1</v>
      </c>
      <c r="F34" s="183">
        <v>2358</v>
      </c>
      <c r="G34" s="183">
        <v>6224</v>
      </c>
      <c r="H34" s="184">
        <v>62.9</v>
      </c>
      <c r="I34" s="184">
        <v>539.29999999999995</v>
      </c>
      <c r="J34" s="183">
        <v>7792</v>
      </c>
      <c r="K34" s="183">
        <v>77316</v>
      </c>
      <c r="L34" s="99">
        <v>4</v>
      </c>
    </row>
    <row r="35" spans="1:12">
      <c r="A35" s="183">
        <v>34</v>
      </c>
      <c r="B35" s="183">
        <v>2460</v>
      </c>
      <c r="C35" s="183">
        <v>1087</v>
      </c>
      <c r="D35" s="184">
        <v>49.6</v>
      </c>
      <c r="E35" s="184">
        <v>8.4</v>
      </c>
      <c r="F35" s="183">
        <v>1874</v>
      </c>
      <c r="G35" s="183">
        <v>7706</v>
      </c>
      <c r="H35" s="184">
        <v>59.9</v>
      </c>
      <c r="I35" s="184">
        <v>510.7</v>
      </c>
      <c r="J35" s="183">
        <v>6658</v>
      </c>
      <c r="K35" s="183">
        <v>62603</v>
      </c>
      <c r="L35" s="99">
        <v>2</v>
      </c>
    </row>
    <row r="36" spans="1:12">
      <c r="A36" s="183">
        <v>35</v>
      </c>
      <c r="B36" s="183">
        <v>2527</v>
      </c>
      <c r="C36" s="183">
        <v>1025</v>
      </c>
      <c r="D36" s="184">
        <v>78.7</v>
      </c>
      <c r="E36" s="184">
        <v>8.4</v>
      </c>
      <c r="F36" s="183">
        <v>1760</v>
      </c>
      <c r="G36" s="183">
        <v>7664</v>
      </c>
      <c r="H36" s="184">
        <v>46.5</v>
      </c>
      <c r="I36" s="184">
        <v>391.1</v>
      </c>
      <c r="J36" s="183">
        <v>5582</v>
      </c>
      <c r="K36" s="183">
        <v>62694</v>
      </c>
      <c r="L36" s="99">
        <v>3</v>
      </c>
    </row>
    <row r="37" spans="1:12">
      <c r="A37" s="183">
        <v>36</v>
      </c>
      <c r="B37" s="183">
        <v>2966</v>
      </c>
      <c r="C37" s="183">
        <v>970</v>
      </c>
      <c r="D37" s="184">
        <v>26.9</v>
      </c>
      <c r="E37" s="184">
        <v>10.3</v>
      </c>
      <c r="F37" s="183">
        <v>2053</v>
      </c>
      <c r="G37" s="183">
        <v>6604</v>
      </c>
      <c r="H37" s="184">
        <v>56.3</v>
      </c>
      <c r="I37" s="184">
        <v>450.4</v>
      </c>
      <c r="J37" s="183">
        <v>6966</v>
      </c>
      <c r="K37" s="183">
        <v>54854</v>
      </c>
      <c r="L37" s="99">
        <v>1</v>
      </c>
    </row>
    <row r="38" spans="1:12">
      <c r="A38" s="183">
        <v>37</v>
      </c>
      <c r="B38" s="183">
        <v>3434</v>
      </c>
      <c r="C38" s="183">
        <v>929</v>
      </c>
      <c r="D38" s="184">
        <v>28.9</v>
      </c>
      <c r="E38" s="184">
        <v>8.3000000000000007</v>
      </c>
      <c r="F38" s="183">
        <v>1844</v>
      </c>
      <c r="G38" s="183">
        <v>3215</v>
      </c>
      <c r="H38" s="184">
        <v>65.099999999999994</v>
      </c>
      <c r="I38" s="184">
        <v>422.6</v>
      </c>
      <c r="J38" s="183">
        <v>5909</v>
      </c>
      <c r="K38" s="183">
        <v>72410</v>
      </c>
      <c r="L38" s="99">
        <v>4</v>
      </c>
    </row>
    <row r="39" spans="1:12">
      <c r="A39" s="183">
        <v>38</v>
      </c>
      <c r="B39" s="183">
        <v>1392</v>
      </c>
      <c r="C39" s="183">
        <v>883</v>
      </c>
      <c r="D39" s="184">
        <v>37.200000000000003</v>
      </c>
      <c r="E39" s="184">
        <v>9.8000000000000007</v>
      </c>
      <c r="F39" s="183">
        <v>1579</v>
      </c>
      <c r="G39" s="183">
        <v>6087</v>
      </c>
      <c r="H39" s="184">
        <v>46.5</v>
      </c>
      <c r="I39" s="184">
        <v>396.8</v>
      </c>
      <c r="J39" s="183">
        <v>5705</v>
      </c>
      <c r="K39" s="183">
        <v>45642</v>
      </c>
      <c r="L39" s="99">
        <v>3</v>
      </c>
    </row>
    <row r="40" spans="1:12">
      <c r="A40" s="183">
        <v>39</v>
      </c>
      <c r="B40" s="183">
        <v>2298</v>
      </c>
      <c r="C40" s="183">
        <v>886</v>
      </c>
      <c r="D40" s="184">
        <v>76.2</v>
      </c>
      <c r="E40" s="184">
        <v>9</v>
      </c>
      <c r="F40" s="183">
        <v>1644</v>
      </c>
      <c r="G40" s="183">
        <v>7673</v>
      </c>
      <c r="H40" s="185">
        <v>48.2</v>
      </c>
      <c r="I40" s="184">
        <v>394.6</v>
      </c>
      <c r="J40" s="183">
        <v>5185</v>
      </c>
      <c r="K40" s="183">
        <v>52094</v>
      </c>
      <c r="L40" s="99">
        <v>3</v>
      </c>
    </row>
    <row r="41" spans="1:12">
      <c r="A41" s="183">
        <v>40</v>
      </c>
      <c r="B41" s="183">
        <v>1219</v>
      </c>
      <c r="C41" s="183">
        <v>864</v>
      </c>
      <c r="D41" s="184">
        <v>31.7</v>
      </c>
      <c r="E41" s="184">
        <v>20.6</v>
      </c>
      <c r="F41" s="183">
        <v>1396</v>
      </c>
      <c r="G41" s="183">
        <v>6158</v>
      </c>
      <c r="H41" s="184">
        <v>55.4</v>
      </c>
      <c r="I41" s="184">
        <v>352.8</v>
      </c>
      <c r="J41" s="183">
        <v>5879</v>
      </c>
      <c r="K41" s="183">
        <v>68109</v>
      </c>
      <c r="L41" s="99">
        <v>3</v>
      </c>
    </row>
    <row r="42" spans="1:12">
      <c r="A42" s="183">
        <v>41</v>
      </c>
      <c r="B42" s="183">
        <v>1708</v>
      </c>
      <c r="C42" s="183">
        <v>833</v>
      </c>
      <c r="D42" s="184">
        <v>24</v>
      </c>
      <c r="E42" s="184">
        <v>8.8000000000000007</v>
      </c>
      <c r="F42" s="183">
        <v>1062</v>
      </c>
      <c r="G42" s="183">
        <v>5315</v>
      </c>
      <c r="H42" s="184">
        <v>56.2</v>
      </c>
      <c r="I42" s="184">
        <v>367.5</v>
      </c>
      <c r="J42" s="183">
        <v>5489</v>
      </c>
      <c r="K42" s="183">
        <v>52606</v>
      </c>
      <c r="L42" s="99">
        <v>2</v>
      </c>
    </row>
    <row r="43" spans="1:12">
      <c r="A43" s="183">
        <v>42</v>
      </c>
      <c r="B43" s="183">
        <v>8565</v>
      </c>
      <c r="C43" s="183">
        <v>822</v>
      </c>
      <c r="D43" s="184">
        <v>29.7</v>
      </c>
      <c r="E43" s="184">
        <v>7.3</v>
      </c>
      <c r="F43" s="183">
        <v>1604</v>
      </c>
      <c r="G43" s="183">
        <v>3485</v>
      </c>
      <c r="H43" s="184">
        <v>67.599999999999994</v>
      </c>
      <c r="I43" s="184">
        <v>349.3</v>
      </c>
      <c r="J43" s="183">
        <v>4655</v>
      </c>
      <c r="K43" s="183">
        <v>49111</v>
      </c>
      <c r="L43" s="99">
        <v>4</v>
      </c>
    </row>
    <row r="44" spans="1:12">
      <c r="A44" s="183">
        <v>43</v>
      </c>
      <c r="B44" s="183">
        <v>3358</v>
      </c>
      <c r="C44" s="183">
        <v>805</v>
      </c>
      <c r="D44" s="184">
        <v>35.1</v>
      </c>
      <c r="E44" s="184">
        <v>11.3</v>
      </c>
      <c r="F44" s="183">
        <v>1649</v>
      </c>
      <c r="G44" s="183">
        <v>5512</v>
      </c>
      <c r="H44" s="184">
        <v>44.9</v>
      </c>
      <c r="I44" s="184">
        <v>359.1</v>
      </c>
      <c r="J44" s="183">
        <v>4941</v>
      </c>
      <c r="K44" s="183">
        <v>42786</v>
      </c>
      <c r="L44" s="99">
        <v>3</v>
      </c>
    </row>
    <row r="45" spans="1:12">
      <c r="A45" s="183">
        <v>44</v>
      </c>
      <c r="B45" s="183">
        <v>2624</v>
      </c>
      <c r="C45" s="183">
        <v>794</v>
      </c>
      <c r="D45" s="184">
        <v>30.4</v>
      </c>
      <c r="E45" s="184">
        <v>12.2</v>
      </c>
      <c r="F45" s="183">
        <v>1532</v>
      </c>
      <c r="G45" s="183">
        <v>4730</v>
      </c>
      <c r="H45" s="184">
        <v>55.2</v>
      </c>
      <c r="I45" s="184">
        <v>356.5</v>
      </c>
      <c r="J45" s="183">
        <v>5094</v>
      </c>
      <c r="K45" s="183">
        <v>30771</v>
      </c>
      <c r="L45" s="99">
        <v>1</v>
      </c>
    </row>
    <row r="46" spans="1:12">
      <c r="A46" s="183">
        <v>45</v>
      </c>
      <c r="B46" s="183">
        <v>2187</v>
      </c>
      <c r="C46" s="183">
        <v>777</v>
      </c>
      <c r="D46" s="184">
        <v>47</v>
      </c>
      <c r="E46" s="184">
        <v>10.199999999999999</v>
      </c>
      <c r="F46" s="183">
        <v>1098</v>
      </c>
      <c r="G46" s="183">
        <v>4342</v>
      </c>
      <c r="H46" s="184">
        <v>51.9</v>
      </c>
      <c r="I46" s="184">
        <v>355.4</v>
      </c>
      <c r="J46" s="183">
        <v>5142</v>
      </c>
      <c r="K46" s="183">
        <v>46213</v>
      </c>
      <c r="L46" s="99">
        <v>2</v>
      </c>
    </row>
    <row r="47" spans="1:12">
      <c r="A47" s="183">
        <v>46</v>
      </c>
      <c r="B47" s="183">
        <v>3214</v>
      </c>
      <c r="C47" s="183">
        <v>774</v>
      </c>
      <c r="D47" s="184">
        <v>47.7</v>
      </c>
      <c r="E47" s="184">
        <v>9.4</v>
      </c>
      <c r="F47" s="183">
        <v>1285</v>
      </c>
      <c r="G47" s="183">
        <v>3459</v>
      </c>
      <c r="H47" s="184">
        <v>40.299999999999997</v>
      </c>
      <c r="I47" s="184">
        <v>401.7</v>
      </c>
      <c r="J47" s="183">
        <v>4924</v>
      </c>
      <c r="K47" s="183">
        <v>34941</v>
      </c>
      <c r="L47" s="99">
        <v>3</v>
      </c>
    </row>
    <row r="48" spans="1:12">
      <c r="A48" s="183">
        <v>47</v>
      </c>
      <c r="B48" s="183">
        <v>3491</v>
      </c>
      <c r="C48" s="183">
        <v>769</v>
      </c>
      <c r="D48" s="184">
        <v>48.5</v>
      </c>
      <c r="E48" s="184">
        <v>9.6999999999999993</v>
      </c>
      <c r="F48" s="183">
        <v>1496</v>
      </c>
      <c r="G48" s="183">
        <v>5620</v>
      </c>
      <c r="H48" s="184">
        <v>59.6</v>
      </c>
      <c r="I48" s="184">
        <v>362.3</v>
      </c>
      <c r="J48" s="183">
        <v>4798</v>
      </c>
      <c r="K48" s="183">
        <v>44513</v>
      </c>
      <c r="L48" s="99">
        <v>3</v>
      </c>
    </row>
    <row r="49" spans="1:12">
      <c r="A49" s="183">
        <v>48</v>
      </c>
      <c r="B49" s="183">
        <v>4080</v>
      </c>
      <c r="C49" s="183">
        <v>773</v>
      </c>
      <c r="D49" s="184">
        <v>59.6</v>
      </c>
      <c r="E49" s="184">
        <v>9.9</v>
      </c>
      <c r="F49" s="183">
        <v>1597</v>
      </c>
      <c r="G49" s="183">
        <v>7496</v>
      </c>
      <c r="H49" s="184">
        <v>47.3</v>
      </c>
      <c r="I49" s="184">
        <v>380.9</v>
      </c>
      <c r="J49" s="183">
        <v>4600</v>
      </c>
      <c r="K49" s="183">
        <v>33936</v>
      </c>
      <c r="L49" s="99">
        <v>3</v>
      </c>
    </row>
    <row r="50" spans="1:12">
      <c r="A50" s="183">
        <v>49</v>
      </c>
      <c r="B50" s="183">
        <v>596</v>
      </c>
      <c r="C50" s="183">
        <v>723</v>
      </c>
      <c r="D50" s="184">
        <v>100</v>
      </c>
      <c r="E50" s="184">
        <v>6</v>
      </c>
      <c r="F50" s="183">
        <v>1260</v>
      </c>
      <c r="G50" s="183">
        <v>2819</v>
      </c>
      <c r="H50" s="184">
        <v>66</v>
      </c>
      <c r="I50" s="184">
        <v>319.89999999999998</v>
      </c>
      <c r="J50" s="183">
        <v>5181</v>
      </c>
      <c r="K50" s="183">
        <v>46984</v>
      </c>
      <c r="L50" s="99">
        <v>4</v>
      </c>
    </row>
    <row r="51" spans="1:12">
      <c r="A51" s="183">
        <v>50</v>
      </c>
      <c r="B51" s="183">
        <v>3199</v>
      </c>
      <c r="C51" s="183">
        <v>694</v>
      </c>
      <c r="D51" s="184">
        <v>80.599999999999994</v>
      </c>
      <c r="E51" s="184">
        <v>8.6999999999999993</v>
      </c>
      <c r="F51" s="183">
        <v>983</v>
      </c>
      <c r="G51" s="183">
        <v>4749</v>
      </c>
      <c r="H51" s="184">
        <v>50.8</v>
      </c>
      <c r="I51" s="184">
        <v>292.39999999999998</v>
      </c>
      <c r="J51" s="183">
        <v>4127</v>
      </c>
      <c r="K51" s="183">
        <v>43010</v>
      </c>
      <c r="L51" s="99">
        <v>3</v>
      </c>
    </row>
    <row r="52" spans="1:12">
      <c r="A52" s="183">
        <v>51</v>
      </c>
      <c r="B52" s="183">
        <v>903</v>
      </c>
      <c r="C52" s="183">
        <v>661</v>
      </c>
      <c r="D52" s="184">
        <v>37.299999999999997</v>
      </c>
      <c r="E52" s="184">
        <v>9.6</v>
      </c>
      <c r="F52" s="183">
        <v>948</v>
      </c>
      <c r="G52" s="183">
        <v>4064</v>
      </c>
      <c r="H52" s="184">
        <v>55.6</v>
      </c>
      <c r="I52" s="184">
        <v>293.3</v>
      </c>
      <c r="J52" s="183">
        <v>4102</v>
      </c>
      <c r="K52" s="183">
        <v>34725</v>
      </c>
      <c r="L52" s="99">
        <v>2</v>
      </c>
    </row>
    <row r="53" spans="1:12">
      <c r="A53" s="183">
        <v>52</v>
      </c>
      <c r="B53" s="183">
        <v>2419</v>
      </c>
      <c r="C53" s="183">
        <v>647</v>
      </c>
      <c r="D53" s="184">
        <v>27.8</v>
      </c>
      <c r="E53" s="184">
        <v>9.9</v>
      </c>
      <c r="F53" s="183">
        <v>1250</v>
      </c>
      <c r="G53" s="183">
        <v>2870</v>
      </c>
      <c r="H53" s="184">
        <v>57.8</v>
      </c>
      <c r="I53" s="184">
        <v>286.8</v>
      </c>
      <c r="J53" s="183">
        <v>3860</v>
      </c>
      <c r="K53" s="183">
        <v>30829</v>
      </c>
      <c r="L53" s="99">
        <v>1</v>
      </c>
    </row>
    <row r="54" spans="1:12">
      <c r="A54" s="183">
        <v>53</v>
      </c>
      <c r="B54" s="183">
        <v>938</v>
      </c>
      <c r="C54" s="183">
        <v>644</v>
      </c>
      <c r="D54" s="184">
        <v>48.1</v>
      </c>
      <c r="E54" s="184">
        <v>7.4</v>
      </c>
      <c r="F54" s="183">
        <v>614</v>
      </c>
      <c r="G54" s="183">
        <v>3016</v>
      </c>
      <c r="H54" s="184">
        <v>50</v>
      </c>
      <c r="I54" s="184">
        <v>280.89999999999998</v>
      </c>
      <c r="J54" s="183">
        <v>4177</v>
      </c>
      <c r="K54" s="183">
        <v>35106</v>
      </c>
      <c r="L54" s="99">
        <v>2</v>
      </c>
    </row>
    <row r="55" spans="1:12">
      <c r="A55" s="183">
        <v>54</v>
      </c>
      <c r="B55" s="183">
        <v>1951</v>
      </c>
      <c r="C55" s="183">
        <v>629</v>
      </c>
      <c r="D55" s="184">
        <v>28.4</v>
      </c>
      <c r="E55" s="184">
        <v>14.5</v>
      </c>
      <c r="F55" s="183">
        <v>696</v>
      </c>
      <c r="G55" s="183">
        <v>4843</v>
      </c>
      <c r="H55" s="184">
        <v>47.9</v>
      </c>
      <c r="I55" s="184">
        <v>271.5</v>
      </c>
      <c r="J55" s="183">
        <v>3667</v>
      </c>
      <c r="K55" s="183">
        <v>14868</v>
      </c>
      <c r="L55" s="99">
        <v>1</v>
      </c>
    </row>
    <row r="56" spans="1:12">
      <c r="A56" s="183">
        <v>55</v>
      </c>
      <c r="B56" s="183">
        <v>1490</v>
      </c>
      <c r="C56" s="183">
        <v>624</v>
      </c>
      <c r="D56" s="184">
        <v>33.1</v>
      </c>
      <c r="E56" s="184">
        <v>11.9</v>
      </c>
      <c r="F56" s="183">
        <v>827</v>
      </c>
      <c r="G56" s="183">
        <v>3818</v>
      </c>
      <c r="H56" s="184">
        <v>47.4</v>
      </c>
      <c r="I56" s="184">
        <v>300.2</v>
      </c>
      <c r="J56" s="183">
        <v>4144</v>
      </c>
      <c r="K56" s="183">
        <v>19090</v>
      </c>
      <c r="L56" s="99">
        <v>1</v>
      </c>
    </row>
    <row r="57" spans="1:12">
      <c r="A57" s="183">
        <v>56</v>
      </c>
      <c r="B57" s="183">
        <v>5677</v>
      </c>
      <c r="C57" s="183">
        <v>610</v>
      </c>
      <c r="D57" s="184">
        <v>55.8</v>
      </c>
      <c r="E57" s="184">
        <v>10.5</v>
      </c>
      <c r="F57" s="183">
        <v>760</v>
      </c>
      <c r="G57" s="183">
        <v>3883</v>
      </c>
      <c r="H57" s="184">
        <v>56.2</v>
      </c>
      <c r="I57" s="184">
        <v>292</v>
      </c>
      <c r="J57" s="183">
        <v>4035</v>
      </c>
      <c r="K57" s="183">
        <v>32146</v>
      </c>
      <c r="L57" s="99">
        <v>3</v>
      </c>
    </row>
    <row r="58" spans="1:12">
      <c r="A58" s="183">
        <v>57</v>
      </c>
      <c r="B58" s="183">
        <v>1525</v>
      </c>
      <c r="C58" s="183">
        <v>597</v>
      </c>
      <c r="D58" s="184">
        <v>55.7</v>
      </c>
      <c r="E58" s="184">
        <v>8.3000000000000007</v>
      </c>
      <c r="F58" s="183">
        <v>751</v>
      </c>
      <c r="G58" s="183">
        <v>3234</v>
      </c>
      <c r="H58" s="184">
        <v>44.9</v>
      </c>
      <c r="I58" s="184">
        <v>318.5</v>
      </c>
      <c r="J58" s="183">
        <v>3777</v>
      </c>
      <c r="K58" s="183">
        <v>37070</v>
      </c>
      <c r="L58" s="99">
        <v>3</v>
      </c>
    </row>
    <row r="59" spans="1:12">
      <c r="A59" s="183">
        <v>58</v>
      </c>
      <c r="B59" s="183">
        <v>2528</v>
      </c>
      <c r="C59" s="183">
        <v>593</v>
      </c>
      <c r="D59" s="184">
        <v>19.2</v>
      </c>
      <c r="E59" s="184">
        <v>10.199999999999999</v>
      </c>
      <c r="F59" s="183">
        <v>798</v>
      </c>
      <c r="G59" s="183">
        <v>3135</v>
      </c>
      <c r="H59" s="184">
        <v>55.4</v>
      </c>
      <c r="I59" s="184">
        <v>274.10000000000002</v>
      </c>
      <c r="J59" s="183">
        <v>3489</v>
      </c>
      <c r="K59" s="183">
        <v>44442</v>
      </c>
      <c r="L59" s="99">
        <v>3</v>
      </c>
    </row>
    <row r="60" spans="1:12">
      <c r="A60" s="183">
        <v>59</v>
      </c>
      <c r="B60" s="183">
        <v>312</v>
      </c>
      <c r="C60" s="183">
        <v>594</v>
      </c>
      <c r="D60" s="184">
        <v>19.5</v>
      </c>
      <c r="E60" s="184">
        <v>7.5</v>
      </c>
      <c r="F60" s="183">
        <v>769</v>
      </c>
      <c r="G60" s="183">
        <v>2463</v>
      </c>
      <c r="H60" s="184">
        <v>55</v>
      </c>
      <c r="I60" s="184">
        <v>298.7</v>
      </c>
      <c r="J60" s="183">
        <v>4352</v>
      </c>
      <c r="K60" s="183">
        <v>29100</v>
      </c>
      <c r="L60" s="99">
        <v>1</v>
      </c>
    </row>
    <row r="61" spans="1:12">
      <c r="A61" s="183">
        <v>60</v>
      </c>
      <c r="B61" s="183">
        <v>1537</v>
      </c>
      <c r="C61" s="183">
        <v>581</v>
      </c>
      <c r="D61" s="184">
        <v>63.8</v>
      </c>
      <c r="E61" s="184">
        <v>8.6999999999999993</v>
      </c>
      <c r="F61" s="183">
        <v>1234</v>
      </c>
      <c r="G61" s="183">
        <v>5160</v>
      </c>
      <c r="H61" s="184">
        <v>62.7</v>
      </c>
      <c r="I61" s="184">
        <v>272.60000000000002</v>
      </c>
      <c r="J61" s="183">
        <v>3725</v>
      </c>
      <c r="K61" s="183">
        <v>32271</v>
      </c>
      <c r="L61" s="99">
        <v>2</v>
      </c>
    </row>
    <row r="62" spans="1:12">
      <c r="A62" s="183">
        <v>61</v>
      </c>
      <c r="B62" s="183">
        <v>1420</v>
      </c>
      <c r="C62" s="183">
        <v>576</v>
      </c>
      <c r="D62" s="184">
        <v>32.6</v>
      </c>
      <c r="E62" s="184">
        <v>9.5</v>
      </c>
      <c r="F62" s="183">
        <v>833</v>
      </c>
      <c r="G62" s="183">
        <v>2950</v>
      </c>
      <c r="H62" s="184">
        <v>54</v>
      </c>
      <c r="I62" s="184">
        <v>280.8</v>
      </c>
      <c r="J62" s="183">
        <v>3553</v>
      </c>
      <c r="K62" s="183">
        <v>26645</v>
      </c>
      <c r="L62" s="99">
        <v>2</v>
      </c>
    </row>
    <row r="63" spans="1:12">
      <c r="A63" s="183">
        <v>62</v>
      </c>
      <c r="B63" s="183">
        <v>47</v>
      </c>
      <c r="C63" s="183">
        <v>564</v>
      </c>
      <c r="D63" s="184">
        <v>41.9</v>
      </c>
      <c r="E63" s="184">
        <v>11.9</v>
      </c>
      <c r="F63" s="183">
        <v>745</v>
      </c>
      <c r="G63" s="183">
        <v>3352</v>
      </c>
      <c r="H63" s="184">
        <v>36.299999999999997</v>
      </c>
      <c r="I63" s="184">
        <v>258.89999999999998</v>
      </c>
      <c r="J63" s="183">
        <v>3915</v>
      </c>
      <c r="K63" s="183">
        <v>29157</v>
      </c>
      <c r="L63" s="99">
        <v>1</v>
      </c>
    </row>
    <row r="64" spans="1:12">
      <c r="A64" s="183">
        <v>63</v>
      </c>
      <c r="B64" s="183">
        <v>1023</v>
      </c>
      <c r="C64" s="183">
        <v>541</v>
      </c>
      <c r="D64" s="184">
        <v>35.1</v>
      </c>
      <c r="E64" s="184">
        <v>10</v>
      </c>
      <c r="F64" s="183">
        <v>639</v>
      </c>
      <c r="G64" s="183">
        <v>3144</v>
      </c>
      <c r="H64" s="184">
        <v>52.1</v>
      </c>
      <c r="I64" s="184">
        <v>234.1</v>
      </c>
      <c r="J64" s="183">
        <v>3437</v>
      </c>
      <c r="K64" s="183">
        <v>22111</v>
      </c>
      <c r="L64" s="99">
        <v>2</v>
      </c>
    </row>
    <row r="65" spans="1:12">
      <c r="A65" s="183">
        <v>64</v>
      </c>
      <c r="B65" s="183">
        <v>2115</v>
      </c>
      <c r="C65" s="183">
        <v>526</v>
      </c>
      <c r="D65" s="184">
        <v>19.899999999999999</v>
      </c>
      <c r="E65" s="184">
        <v>9.1</v>
      </c>
      <c r="F65" s="183">
        <v>676</v>
      </c>
      <c r="G65" s="183">
        <v>2296</v>
      </c>
      <c r="H65" s="184">
        <v>38.799999999999997</v>
      </c>
      <c r="I65" s="184">
        <v>253.3</v>
      </c>
      <c r="J65" s="183">
        <v>2962</v>
      </c>
      <c r="K65" s="183">
        <v>30684</v>
      </c>
      <c r="L65" s="99">
        <v>3</v>
      </c>
    </row>
    <row r="66" spans="1:12">
      <c r="A66" s="183">
        <v>65</v>
      </c>
      <c r="B66" s="183">
        <v>1182</v>
      </c>
      <c r="C66" s="183">
        <v>514</v>
      </c>
      <c r="D66" s="184">
        <v>32.4</v>
      </c>
      <c r="E66" s="184">
        <v>7.4</v>
      </c>
      <c r="F66" s="183">
        <v>518</v>
      </c>
      <c r="G66" s="183">
        <v>2515</v>
      </c>
      <c r="H66" s="184">
        <v>52.4</v>
      </c>
      <c r="I66" s="184">
        <v>216.8</v>
      </c>
      <c r="J66" s="183">
        <v>3627</v>
      </c>
      <c r="K66" s="183">
        <v>35201</v>
      </c>
      <c r="L66" s="99">
        <v>2</v>
      </c>
    </row>
    <row r="67" spans="1:12">
      <c r="A67" s="183">
        <v>66</v>
      </c>
      <c r="B67" s="183">
        <v>1165</v>
      </c>
      <c r="C67" s="183">
        <v>516</v>
      </c>
      <c r="D67" s="184">
        <v>14.5</v>
      </c>
      <c r="E67" s="184">
        <v>8.6</v>
      </c>
      <c r="F67" s="183">
        <v>746</v>
      </c>
      <c r="G67" s="183">
        <v>4277</v>
      </c>
      <c r="H67" s="184">
        <v>54.4</v>
      </c>
      <c r="I67" s="184">
        <v>237.1</v>
      </c>
      <c r="J67" s="183">
        <v>3724</v>
      </c>
      <c r="K67" s="183">
        <v>31358</v>
      </c>
      <c r="L67" s="99">
        <v>3</v>
      </c>
    </row>
    <row r="68" spans="1:12">
      <c r="A68" s="183">
        <v>67</v>
      </c>
      <c r="B68" s="183">
        <v>476</v>
      </c>
      <c r="C68" s="183">
        <v>492</v>
      </c>
      <c r="D68" s="184">
        <v>8.9</v>
      </c>
      <c r="E68" s="184">
        <v>10.9</v>
      </c>
      <c r="F68" s="183">
        <v>787</v>
      </c>
      <c r="G68" s="183">
        <v>2778</v>
      </c>
      <c r="H68" s="184">
        <v>60.1</v>
      </c>
      <c r="I68" s="184">
        <v>218.4</v>
      </c>
      <c r="J68" s="183">
        <v>3603</v>
      </c>
      <c r="K68" s="183">
        <v>24787</v>
      </c>
      <c r="L68" s="99">
        <v>1</v>
      </c>
    </row>
    <row r="69" spans="1:12">
      <c r="A69" s="183">
        <v>68</v>
      </c>
      <c r="B69" s="183">
        <v>1553</v>
      </c>
      <c r="C69" s="183">
        <v>487</v>
      </c>
      <c r="D69" s="184">
        <v>50</v>
      </c>
      <c r="E69" s="184">
        <v>8</v>
      </c>
      <c r="F69" s="183">
        <v>2207</v>
      </c>
      <c r="G69" s="183">
        <v>4931</v>
      </c>
      <c r="H69" s="184">
        <v>52</v>
      </c>
      <c r="I69" s="184">
        <v>257.2</v>
      </c>
      <c r="J69" s="183">
        <v>2991</v>
      </c>
      <c r="K69" s="183">
        <v>24269</v>
      </c>
      <c r="L69" s="99">
        <v>3</v>
      </c>
    </row>
    <row r="70" spans="1:12">
      <c r="A70" s="183">
        <v>69</v>
      </c>
      <c r="B70" s="183">
        <v>2023</v>
      </c>
      <c r="C70" s="183">
        <v>477</v>
      </c>
      <c r="D70" s="184">
        <v>22.1</v>
      </c>
      <c r="E70" s="184">
        <v>21.8</v>
      </c>
      <c r="F70" s="183">
        <v>752</v>
      </c>
      <c r="G70" s="183">
        <v>2317</v>
      </c>
      <c r="H70" s="184">
        <v>55.7</v>
      </c>
      <c r="I70" s="184">
        <v>194.2</v>
      </c>
      <c r="J70" s="183">
        <v>3283</v>
      </c>
      <c r="K70" s="183">
        <v>36418</v>
      </c>
      <c r="L70" s="99">
        <v>3</v>
      </c>
    </row>
    <row r="71" spans="1:12">
      <c r="A71" s="183">
        <v>70</v>
      </c>
      <c r="B71" s="183">
        <v>2766</v>
      </c>
      <c r="C71" s="183">
        <v>474</v>
      </c>
      <c r="D71" s="184">
        <v>67.900000000000006</v>
      </c>
      <c r="E71" s="184">
        <v>7.7</v>
      </c>
      <c r="F71" s="183">
        <v>679</v>
      </c>
      <c r="G71" s="183">
        <v>3873</v>
      </c>
      <c r="H71" s="184">
        <v>56.3</v>
      </c>
      <c r="I71" s="184">
        <v>224</v>
      </c>
      <c r="J71" s="183">
        <v>2598</v>
      </c>
      <c r="K71" s="183">
        <v>29967</v>
      </c>
      <c r="L71" s="99">
        <v>3</v>
      </c>
    </row>
    <row r="72" spans="1:12">
      <c r="A72" s="183">
        <v>71</v>
      </c>
      <c r="B72" s="183">
        <v>5966</v>
      </c>
      <c r="C72" s="183">
        <v>472</v>
      </c>
      <c r="D72" s="184">
        <v>39.5</v>
      </c>
      <c r="E72" s="184">
        <v>9.6</v>
      </c>
      <c r="F72" s="183">
        <v>737</v>
      </c>
      <c r="G72" s="183">
        <v>1907</v>
      </c>
      <c r="H72" s="184">
        <v>52.7</v>
      </c>
      <c r="I72" s="184">
        <v>246.6</v>
      </c>
      <c r="J72" s="183">
        <v>3007</v>
      </c>
      <c r="K72" s="183">
        <v>38205</v>
      </c>
      <c r="L72" s="99">
        <v>4</v>
      </c>
    </row>
    <row r="73" spans="1:12">
      <c r="A73" s="183">
        <v>72</v>
      </c>
      <c r="B73" s="183">
        <v>1863</v>
      </c>
      <c r="C73" s="183">
        <v>468</v>
      </c>
      <c r="D73" s="184">
        <v>50.4</v>
      </c>
      <c r="E73" s="184">
        <v>7.7</v>
      </c>
      <c r="F73" s="183">
        <v>674</v>
      </c>
      <c r="G73" s="183">
        <v>2989</v>
      </c>
      <c r="H73" s="184">
        <v>63.8</v>
      </c>
      <c r="I73" s="184">
        <v>194.8</v>
      </c>
      <c r="J73" s="183">
        <v>2747</v>
      </c>
      <c r="K73" s="183">
        <v>25159</v>
      </c>
      <c r="L73" s="99">
        <v>4</v>
      </c>
    </row>
    <row r="74" spans="1:12">
      <c r="A74" s="183">
        <v>73</v>
      </c>
      <c r="B74" s="183">
        <v>192</v>
      </c>
      <c r="C74" s="183">
        <v>462</v>
      </c>
      <c r="D74" s="184">
        <v>60.5</v>
      </c>
      <c r="E74" s="184">
        <v>10.8</v>
      </c>
      <c r="F74" s="183">
        <v>617</v>
      </c>
      <c r="G74" s="183">
        <v>1789</v>
      </c>
      <c r="H74" s="184">
        <v>44.1</v>
      </c>
      <c r="I74" s="184">
        <v>212.6</v>
      </c>
      <c r="J74" s="183">
        <v>3158</v>
      </c>
      <c r="K74" s="183">
        <v>27161</v>
      </c>
      <c r="L74" s="99">
        <v>1</v>
      </c>
    </row>
    <row r="75" spans="1:12">
      <c r="A75" s="183">
        <v>74</v>
      </c>
      <c r="B75" s="183">
        <v>9240</v>
      </c>
      <c r="C75" s="183">
        <v>455</v>
      </c>
      <c r="D75" s="184">
        <v>67</v>
      </c>
      <c r="E75" s="184">
        <v>10.3</v>
      </c>
      <c r="F75" s="183">
        <v>1123</v>
      </c>
      <c r="G75" s="183">
        <v>2347</v>
      </c>
      <c r="H75" s="184">
        <v>63.1</v>
      </c>
      <c r="I75" s="184">
        <v>183.6</v>
      </c>
      <c r="J75" s="183">
        <v>2598</v>
      </c>
      <c r="K75" s="183">
        <v>41649</v>
      </c>
      <c r="L75" s="99">
        <v>4</v>
      </c>
    </row>
    <row r="76" spans="1:12">
      <c r="A76" s="183">
        <v>75</v>
      </c>
      <c r="B76" s="183">
        <v>2277</v>
      </c>
      <c r="C76" s="183">
        <v>455</v>
      </c>
      <c r="D76" s="184">
        <v>39.5</v>
      </c>
      <c r="E76" s="184">
        <v>7.5</v>
      </c>
      <c r="F76" s="183">
        <v>512</v>
      </c>
      <c r="G76" s="183">
        <v>1788</v>
      </c>
      <c r="H76" s="184">
        <v>61.9</v>
      </c>
      <c r="I76" s="184">
        <v>221.1</v>
      </c>
      <c r="J76" s="183">
        <v>2853</v>
      </c>
      <c r="K76" s="183">
        <v>20053</v>
      </c>
      <c r="L76" s="99">
        <v>2</v>
      </c>
    </row>
    <row r="77" spans="1:12">
      <c r="A77" s="183">
        <v>76</v>
      </c>
      <c r="B77" s="183">
        <v>1630</v>
      </c>
      <c r="C77" s="183">
        <v>449</v>
      </c>
      <c r="D77" s="184">
        <v>41.9</v>
      </c>
      <c r="E77" s="184">
        <v>10.7</v>
      </c>
      <c r="F77" s="183">
        <v>724</v>
      </c>
      <c r="G77" s="183">
        <v>4395</v>
      </c>
      <c r="H77" s="184">
        <v>50</v>
      </c>
      <c r="I77" s="184">
        <v>198</v>
      </c>
      <c r="J77" s="183">
        <v>2445</v>
      </c>
      <c r="K77" s="183">
        <v>17596</v>
      </c>
      <c r="L77" s="99">
        <v>3</v>
      </c>
    </row>
    <row r="78" spans="1:12">
      <c r="A78" s="183">
        <v>77</v>
      </c>
      <c r="B78" s="183">
        <v>1617</v>
      </c>
      <c r="C78" s="183">
        <v>435</v>
      </c>
      <c r="D78" s="184">
        <v>71</v>
      </c>
      <c r="E78" s="184">
        <v>6.9</v>
      </c>
      <c r="F78" s="183">
        <v>518</v>
      </c>
      <c r="G78" s="183">
        <v>2031</v>
      </c>
      <c r="H78" s="184">
        <v>54.1</v>
      </c>
      <c r="I78" s="184">
        <v>197.9</v>
      </c>
      <c r="J78" s="183">
        <v>2617</v>
      </c>
      <c r="K78" s="183">
        <v>31539</v>
      </c>
      <c r="L78" s="99">
        <v>3</v>
      </c>
    </row>
    <row r="79" spans="1:12">
      <c r="A79" s="183">
        <v>78</v>
      </c>
      <c r="B79" s="183">
        <v>1057</v>
      </c>
      <c r="C79" s="183">
        <v>435</v>
      </c>
      <c r="D79" s="184">
        <v>90.7</v>
      </c>
      <c r="E79" s="184">
        <v>6.1</v>
      </c>
      <c r="F79" s="183">
        <v>479</v>
      </c>
      <c r="G79" s="183">
        <v>2551</v>
      </c>
      <c r="H79" s="184">
        <v>51.1</v>
      </c>
      <c r="I79" s="184">
        <v>163.4</v>
      </c>
      <c r="J79" s="183">
        <v>2012</v>
      </c>
      <c r="K79" s="183">
        <v>25650</v>
      </c>
      <c r="L79" s="99">
        <v>3</v>
      </c>
    </row>
    <row r="80" spans="1:12">
      <c r="A80" s="183">
        <v>79</v>
      </c>
      <c r="B80" s="183">
        <v>1624</v>
      </c>
      <c r="C80" s="183">
        <v>429</v>
      </c>
      <c r="D80" s="184">
        <v>13.4</v>
      </c>
      <c r="E80" s="184">
        <v>11</v>
      </c>
      <c r="F80" s="183">
        <v>832</v>
      </c>
      <c r="G80" s="183">
        <v>2938</v>
      </c>
      <c r="H80" s="184">
        <v>55.4</v>
      </c>
      <c r="I80" s="184">
        <v>207.8</v>
      </c>
      <c r="J80" s="183">
        <v>2885</v>
      </c>
      <c r="K80" s="183">
        <v>16985</v>
      </c>
      <c r="L80" s="99">
        <v>1</v>
      </c>
    </row>
    <row r="81" spans="1:12">
      <c r="A81" s="183">
        <v>80</v>
      </c>
      <c r="B81" s="183">
        <v>1676</v>
      </c>
      <c r="C81" s="183">
        <v>423</v>
      </c>
      <c r="D81" s="184">
        <v>36.6</v>
      </c>
      <c r="E81" s="184">
        <v>9.1999999999999993</v>
      </c>
      <c r="F81" s="183">
        <v>505</v>
      </c>
      <c r="G81" s="183">
        <v>3297</v>
      </c>
      <c r="H81" s="184">
        <v>60.7</v>
      </c>
      <c r="I81" s="184">
        <v>156.30000000000001</v>
      </c>
      <c r="J81" s="183">
        <v>2689</v>
      </c>
      <c r="K81" s="183">
        <v>24266</v>
      </c>
      <c r="L81" s="99">
        <v>4</v>
      </c>
    </row>
    <row r="82" spans="1:12">
      <c r="A82" s="183">
        <v>81</v>
      </c>
      <c r="B82" s="183">
        <v>2818</v>
      </c>
      <c r="C82" s="183">
        <v>425</v>
      </c>
      <c r="D82" s="184">
        <v>48.5</v>
      </c>
      <c r="E82" s="184">
        <v>9.3000000000000007</v>
      </c>
      <c r="F82" s="183">
        <v>540</v>
      </c>
      <c r="G82" s="183">
        <v>2694</v>
      </c>
      <c r="H82" s="184">
        <v>42.3</v>
      </c>
      <c r="I82" s="184">
        <v>172.8</v>
      </c>
      <c r="J82" s="183">
        <v>2162</v>
      </c>
      <c r="K82" s="183">
        <v>22374</v>
      </c>
      <c r="L82" s="99">
        <v>3</v>
      </c>
    </row>
    <row r="83" spans="1:12">
      <c r="A83" s="183">
        <v>82</v>
      </c>
      <c r="B83" s="183">
        <v>2866</v>
      </c>
      <c r="C83" s="183">
        <v>408</v>
      </c>
      <c r="D83" s="184">
        <v>24.9</v>
      </c>
      <c r="E83" s="184">
        <v>10.7</v>
      </c>
      <c r="F83" s="183">
        <v>427</v>
      </c>
      <c r="G83" s="183">
        <v>2864</v>
      </c>
      <c r="H83" s="184">
        <v>39.1</v>
      </c>
      <c r="I83" s="184">
        <v>169.1</v>
      </c>
      <c r="J83" s="183">
        <v>1987</v>
      </c>
      <c r="K83" s="183">
        <v>10425</v>
      </c>
      <c r="L83" s="99">
        <v>3</v>
      </c>
    </row>
    <row r="84" spans="1:12">
      <c r="A84" s="183">
        <v>83</v>
      </c>
      <c r="B84" s="183">
        <v>4883</v>
      </c>
      <c r="C84" s="183">
        <v>402</v>
      </c>
      <c r="D84" s="184">
        <v>72.400000000000006</v>
      </c>
      <c r="E84" s="184">
        <v>7.3</v>
      </c>
      <c r="F84" s="183">
        <v>873</v>
      </c>
      <c r="G84" s="183">
        <v>2236</v>
      </c>
      <c r="H84" s="184">
        <v>64.900000000000006</v>
      </c>
      <c r="I84" s="184">
        <v>185.2</v>
      </c>
      <c r="J84" s="183">
        <v>2353</v>
      </c>
      <c r="K84" s="183">
        <v>28171</v>
      </c>
      <c r="L84" s="99">
        <v>4</v>
      </c>
    </row>
    <row r="85" spans="1:12">
      <c r="A85" s="183">
        <v>84</v>
      </c>
      <c r="B85" s="183">
        <v>966</v>
      </c>
      <c r="C85" s="183">
        <v>401</v>
      </c>
      <c r="D85" s="184">
        <v>24.9</v>
      </c>
      <c r="E85" s="184">
        <v>10.6</v>
      </c>
      <c r="F85" s="183">
        <v>427</v>
      </c>
      <c r="G85" s="183">
        <v>3192</v>
      </c>
      <c r="H85" s="184">
        <v>52.2</v>
      </c>
      <c r="I85" s="184">
        <v>174.7</v>
      </c>
      <c r="J85" s="183">
        <v>2446</v>
      </c>
      <c r="K85" s="183">
        <v>15981</v>
      </c>
      <c r="L85" s="99">
        <v>2</v>
      </c>
    </row>
    <row r="86" spans="1:12">
      <c r="A86" s="183">
        <v>85</v>
      </c>
      <c r="B86" s="183">
        <v>2109</v>
      </c>
      <c r="C86" s="183">
        <v>403</v>
      </c>
      <c r="D86" s="184">
        <v>41.2</v>
      </c>
      <c r="E86" s="184">
        <v>10.3</v>
      </c>
      <c r="F86" s="183">
        <v>520</v>
      </c>
      <c r="G86" s="183">
        <v>2539</v>
      </c>
      <c r="H86" s="184">
        <v>45.2</v>
      </c>
      <c r="I86" s="184">
        <v>183.1</v>
      </c>
      <c r="J86" s="183">
        <v>2308</v>
      </c>
      <c r="K86" s="183">
        <v>16240</v>
      </c>
      <c r="L86" s="99">
        <v>3</v>
      </c>
    </row>
    <row r="87" spans="1:12">
      <c r="A87" s="183">
        <v>86</v>
      </c>
      <c r="B87" s="183">
        <v>2449</v>
      </c>
      <c r="C87" s="183">
        <v>395</v>
      </c>
      <c r="D87" s="184">
        <v>68.400000000000006</v>
      </c>
      <c r="E87" s="184">
        <v>9.6</v>
      </c>
      <c r="F87" s="183">
        <v>681</v>
      </c>
      <c r="G87" s="183">
        <v>2864</v>
      </c>
      <c r="H87" s="184">
        <v>63.2</v>
      </c>
      <c r="I87" s="184">
        <v>207.4</v>
      </c>
      <c r="J87" s="183">
        <v>2651</v>
      </c>
      <c r="K87" s="183">
        <v>25149</v>
      </c>
      <c r="L87" s="99">
        <v>2</v>
      </c>
    </row>
    <row r="88" spans="1:12">
      <c r="A88" s="183">
        <v>87</v>
      </c>
      <c r="B88" s="183">
        <v>2618</v>
      </c>
      <c r="C88" s="183">
        <v>385</v>
      </c>
      <c r="D88" s="184">
        <v>31.7</v>
      </c>
      <c r="E88" s="184">
        <v>6.1</v>
      </c>
      <c r="F88" s="183">
        <v>836</v>
      </c>
      <c r="G88" s="183">
        <v>2159</v>
      </c>
      <c r="H88" s="184">
        <v>48</v>
      </c>
      <c r="I88" s="184">
        <v>145.6</v>
      </c>
      <c r="J88" s="183">
        <v>1992</v>
      </c>
      <c r="K88" s="183">
        <v>25046</v>
      </c>
      <c r="L88" s="99">
        <v>3</v>
      </c>
    </row>
    <row r="89" spans="1:12">
      <c r="A89" s="183">
        <v>88</v>
      </c>
      <c r="B89" s="183">
        <v>1465</v>
      </c>
      <c r="C89" s="183">
        <v>374</v>
      </c>
      <c r="D89" s="184">
        <v>30.3</v>
      </c>
      <c r="E89" s="184">
        <v>6.8</v>
      </c>
      <c r="F89" s="183">
        <v>598</v>
      </c>
      <c r="G89" s="183">
        <v>6456</v>
      </c>
      <c r="H89" s="184">
        <v>50.6</v>
      </c>
      <c r="I89" s="184">
        <v>164.7</v>
      </c>
      <c r="J89" s="183">
        <v>2201</v>
      </c>
      <c r="K89" s="183">
        <v>26428</v>
      </c>
      <c r="L89" s="99">
        <v>3</v>
      </c>
    </row>
    <row r="90" spans="1:12">
      <c r="A90" s="183">
        <v>89</v>
      </c>
      <c r="B90" s="183">
        <v>1704</v>
      </c>
      <c r="C90" s="183">
        <v>375</v>
      </c>
      <c r="D90" s="184">
        <v>52.1</v>
      </c>
      <c r="E90" s="184">
        <v>10.5</v>
      </c>
      <c r="F90" s="183">
        <v>379</v>
      </c>
      <c r="G90" s="183">
        <v>2491</v>
      </c>
      <c r="H90" s="184">
        <v>55.6</v>
      </c>
      <c r="I90" s="184">
        <v>173.2</v>
      </c>
      <c r="J90" s="183">
        <v>2662</v>
      </c>
      <c r="K90" s="183">
        <v>18599</v>
      </c>
      <c r="L90" s="99">
        <v>2</v>
      </c>
    </row>
    <row r="91" spans="1:12">
      <c r="A91" s="183">
        <v>90</v>
      </c>
      <c r="B91" s="183">
        <v>1750</v>
      </c>
      <c r="C91" s="183">
        <v>370</v>
      </c>
      <c r="D91" s="184">
        <v>49.3</v>
      </c>
      <c r="E91" s="184">
        <v>9.6999999999999993</v>
      </c>
      <c r="F91" s="183">
        <v>446</v>
      </c>
      <c r="G91" s="183">
        <v>3472</v>
      </c>
      <c r="H91" s="184">
        <v>58.2</v>
      </c>
      <c r="I91" s="184">
        <v>176.5</v>
      </c>
      <c r="J91" s="183">
        <v>2439</v>
      </c>
      <c r="K91" s="183">
        <v>16529</v>
      </c>
      <c r="L91" s="99">
        <v>2</v>
      </c>
    </row>
    <row r="92" spans="1:12">
      <c r="A92" s="183">
        <v>91</v>
      </c>
      <c r="B92" s="183">
        <v>1489</v>
      </c>
      <c r="C92" s="183">
        <v>369</v>
      </c>
      <c r="D92" s="184">
        <v>58.8</v>
      </c>
      <c r="E92" s="184">
        <v>9.5</v>
      </c>
      <c r="F92" s="183">
        <v>911</v>
      </c>
      <c r="G92" s="183">
        <v>5720</v>
      </c>
      <c r="H92" s="184">
        <v>56.5</v>
      </c>
      <c r="I92" s="184">
        <v>175.1</v>
      </c>
      <c r="J92" s="183">
        <v>2264</v>
      </c>
      <c r="K92" s="183">
        <v>26032</v>
      </c>
      <c r="L92" s="99">
        <v>3</v>
      </c>
    </row>
    <row r="93" spans="1:12">
      <c r="A93" s="183">
        <v>92</v>
      </c>
      <c r="B93" s="183">
        <v>8152</v>
      </c>
      <c r="C93" s="183">
        <v>363</v>
      </c>
      <c r="D93" s="184">
        <v>22.3</v>
      </c>
      <c r="E93" s="184">
        <v>9.1</v>
      </c>
      <c r="F93" s="183">
        <v>405</v>
      </c>
      <c r="G93" s="183">
        <v>1254</v>
      </c>
      <c r="H93" s="184">
        <v>51.7</v>
      </c>
      <c r="I93" s="184">
        <v>165.6</v>
      </c>
      <c r="J93" s="183">
        <v>2257</v>
      </c>
      <c r="K93" s="183">
        <v>28351</v>
      </c>
      <c r="L93" s="99">
        <v>4</v>
      </c>
    </row>
    <row r="94" spans="1:12">
      <c r="A94" s="183">
        <v>93</v>
      </c>
      <c r="B94" s="183">
        <v>2207</v>
      </c>
      <c r="C94" s="183">
        <v>364</v>
      </c>
      <c r="D94" s="184">
        <v>57.3</v>
      </c>
      <c r="E94" s="184">
        <v>9.6999999999999993</v>
      </c>
      <c r="F94" s="183">
        <v>356</v>
      </c>
      <c r="G94" s="183">
        <v>2167</v>
      </c>
      <c r="H94" s="184">
        <v>45.5</v>
      </c>
      <c r="I94" s="184">
        <v>165.9</v>
      </c>
      <c r="J94" s="183">
        <v>2331</v>
      </c>
      <c r="K94" s="183">
        <v>19138</v>
      </c>
      <c r="L94" s="99">
        <v>3</v>
      </c>
    </row>
    <row r="95" spans="1:12">
      <c r="A95" s="183">
        <v>94</v>
      </c>
      <c r="B95" s="183">
        <v>7874</v>
      </c>
      <c r="C95" s="183">
        <v>360</v>
      </c>
      <c r="D95" s="184">
        <v>44.4</v>
      </c>
      <c r="E95" s="184">
        <v>6.9</v>
      </c>
      <c r="F95" s="183">
        <v>398</v>
      </c>
      <c r="G95" s="183">
        <v>1365</v>
      </c>
      <c r="H95" s="184">
        <v>65.2</v>
      </c>
      <c r="I95" s="184">
        <v>174.2</v>
      </c>
      <c r="J95" s="183">
        <v>2410</v>
      </c>
      <c r="K95" s="183">
        <v>33687</v>
      </c>
      <c r="L95" s="99">
        <v>4</v>
      </c>
    </row>
    <row r="96" spans="1:12">
      <c r="A96" s="183">
        <v>95</v>
      </c>
      <c r="B96" s="183">
        <v>655</v>
      </c>
      <c r="C96" s="183">
        <v>364</v>
      </c>
      <c r="D96" s="184">
        <v>75.2</v>
      </c>
      <c r="E96" s="184">
        <v>6.6</v>
      </c>
      <c r="F96" s="183">
        <v>425</v>
      </c>
      <c r="G96" s="183">
        <v>3879</v>
      </c>
      <c r="H96" s="184">
        <v>51.6</v>
      </c>
      <c r="I96" s="184">
        <v>163</v>
      </c>
      <c r="J96" s="183">
        <v>2088</v>
      </c>
      <c r="K96" s="183">
        <v>15623</v>
      </c>
      <c r="L96" s="99">
        <v>3</v>
      </c>
    </row>
    <row r="97" spans="1:12">
      <c r="A97" s="183">
        <v>96</v>
      </c>
      <c r="B97" s="183">
        <v>1803</v>
      </c>
      <c r="C97" s="183">
        <v>362</v>
      </c>
      <c r="D97" s="184">
        <v>35.299999999999997</v>
      </c>
      <c r="E97" s="184">
        <v>10.4</v>
      </c>
      <c r="F97" s="183">
        <v>483</v>
      </c>
      <c r="G97" s="183">
        <v>2137</v>
      </c>
      <c r="H97" s="184">
        <v>53.7</v>
      </c>
      <c r="I97" s="184">
        <v>168.9</v>
      </c>
      <c r="J97" s="183">
        <v>2666</v>
      </c>
      <c r="K97" s="183">
        <v>16405</v>
      </c>
      <c r="L97" s="99">
        <v>2</v>
      </c>
    </row>
    <row r="98" spans="1:12">
      <c r="A98" s="183">
        <v>97</v>
      </c>
      <c r="B98" s="183">
        <v>2363</v>
      </c>
      <c r="C98" s="183">
        <v>356</v>
      </c>
      <c r="D98" s="184">
        <v>53.1</v>
      </c>
      <c r="E98" s="184">
        <v>10.6</v>
      </c>
      <c r="F98" s="183">
        <v>565</v>
      </c>
      <c r="G98" s="183">
        <v>2717</v>
      </c>
      <c r="H98" s="184">
        <v>49.3</v>
      </c>
      <c r="I98" s="184">
        <v>146.4</v>
      </c>
      <c r="J98" s="183">
        <v>1996</v>
      </c>
      <c r="K98" s="183">
        <v>19212</v>
      </c>
      <c r="L98" s="99">
        <v>3</v>
      </c>
    </row>
    <row r="99" spans="1:12">
      <c r="A99" s="183">
        <v>98</v>
      </c>
      <c r="B99" s="183">
        <v>1435</v>
      </c>
      <c r="C99" s="183">
        <v>352</v>
      </c>
      <c r="D99" s="184">
        <v>13.4</v>
      </c>
      <c r="E99" s="184">
        <v>11.7</v>
      </c>
      <c r="F99" s="183">
        <v>342</v>
      </c>
      <c r="G99" s="183">
        <v>1076</v>
      </c>
      <c r="H99" s="184">
        <v>44.7</v>
      </c>
      <c r="I99" s="184">
        <v>156.80000000000001</v>
      </c>
      <c r="J99" s="183">
        <v>2165</v>
      </c>
      <c r="K99" s="183">
        <v>11273</v>
      </c>
      <c r="L99" s="99">
        <v>1</v>
      </c>
    </row>
    <row r="100" spans="1:12">
      <c r="A100" s="183">
        <v>99</v>
      </c>
      <c r="B100" s="183">
        <v>946</v>
      </c>
      <c r="C100" s="183">
        <v>348</v>
      </c>
      <c r="D100" s="184">
        <v>16.399999999999999</v>
      </c>
      <c r="E100" s="184">
        <v>11.1</v>
      </c>
      <c r="F100" s="183">
        <v>366</v>
      </c>
      <c r="G100" s="183">
        <v>1455</v>
      </c>
      <c r="H100" s="184">
        <v>43.9</v>
      </c>
      <c r="I100" s="184">
        <v>163.80000000000001</v>
      </c>
      <c r="J100" s="183">
        <v>2178</v>
      </c>
      <c r="K100" s="183">
        <v>8116</v>
      </c>
      <c r="L100" s="99">
        <v>1</v>
      </c>
    </row>
    <row r="101" spans="1:12">
      <c r="A101" s="183">
        <v>100</v>
      </c>
      <c r="B101" s="183">
        <v>1136</v>
      </c>
      <c r="C101" s="183">
        <v>333</v>
      </c>
      <c r="D101" s="184">
        <v>58.6</v>
      </c>
      <c r="E101" s="184">
        <v>9.6999999999999993</v>
      </c>
      <c r="F101" s="183">
        <v>448</v>
      </c>
      <c r="G101" s="183">
        <v>2630</v>
      </c>
      <c r="H101" s="184">
        <v>68.099999999999994</v>
      </c>
      <c r="I101" s="184">
        <v>171.4</v>
      </c>
      <c r="J101" s="183">
        <v>2396</v>
      </c>
      <c r="K101" s="183">
        <v>20465</v>
      </c>
      <c r="L101" s="99">
        <v>2</v>
      </c>
    </row>
    <row r="102" spans="1:12">
      <c r="A102" s="183">
        <v>101</v>
      </c>
      <c r="B102" s="183">
        <v>2658</v>
      </c>
      <c r="C102" s="183">
        <v>327</v>
      </c>
      <c r="D102" s="184">
        <v>39</v>
      </c>
      <c r="E102" s="184">
        <v>12.2</v>
      </c>
      <c r="F102" s="183">
        <v>365</v>
      </c>
      <c r="G102" s="183">
        <v>5430</v>
      </c>
      <c r="H102" s="184">
        <v>49.9</v>
      </c>
      <c r="I102" s="184">
        <v>136.9</v>
      </c>
      <c r="J102" s="183">
        <v>1862</v>
      </c>
      <c r="K102" s="183">
        <v>9325</v>
      </c>
      <c r="L102" s="99">
        <v>1</v>
      </c>
    </row>
    <row r="103" spans="1:12">
      <c r="A103" s="183">
        <v>102</v>
      </c>
      <c r="B103" s="183">
        <v>228</v>
      </c>
      <c r="C103" s="183">
        <v>317</v>
      </c>
      <c r="D103" s="184">
        <v>31.1</v>
      </c>
      <c r="E103" s="184">
        <v>10.199999999999999</v>
      </c>
      <c r="F103" s="183">
        <v>667</v>
      </c>
      <c r="G103" s="183">
        <v>3179</v>
      </c>
      <c r="H103" s="184">
        <v>52.8</v>
      </c>
      <c r="I103" s="184">
        <v>156.5</v>
      </c>
      <c r="J103" s="183">
        <v>2264</v>
      </c>
      <c r="K103" s="183">
        <v>19410</v>
      </c>
      <c r="L103" s="99">
        <v>1</v>
      </c>
    </row>
    <row r="104" spans="1:12">
      <c r="A104" s="183">
        <v>103</v>
      </c>
      <c r="B104" s="183">
        <v>1758</v>
      </c>
      <c r="C104" s="183">
        <v>310</v>
      </c>
      <c r="D104" s="184">
        <v>56.8</v>
      </c>
      <c r="E104" s="184">
        <v>11.5</v>
      </c>
      <c r="F104" s="183">
        <v>565</v>
      </c>
      <c r="G104" s="183">
        <v>2081</v>
      </c>
      <c r="H104" s="184">
        <v>65.3</v>
      </c>
      <c r="I104" s="184">
        <v>131.19999999999999</v>
      </c>
      <c r="J104" s="183">
        <v>1939</v>
      </c>
      <c r="K104" s="183">
        <v>17379</v>
      </c>
      <c r="L104" s="99">
        <v>4</v>
      </c>
    </row>
    <row r="105" spans="1:12">
      <c r="A105" s="183">
        <v>104</v>
      </c>
      <c r="B105" s="183">
        <v>1198</v>
      </c>
      <c r="C105" s="183">
        <v>313</v>
      </c>
      <c r="D105" s="184">
        <v>55.1</v>
      </c>
      <c r="E105" s="184">
        <v>8</v>
      </c>
      <c r="F105" s="183">
        <v>1171</v>
      </c>
      <c r="G105" s="183">
        <v>3877</v>
      </c>
      <c r="H105" s="184">
        <v>71.2</v>
      </c>
      <c r="I105" s="184">
        <v>172.3</v>
      </c>
      <c r="J105" s="183">
        <v>2038</v>
      </c>
      <c r="K105" s="183">
        <v>18676</v>
      </c>
      <c r="L105" s="99">
        <v>2</v>
      </c>
    </row>
    <row r="106" spans="1:12">
      <c r="A106" s="183">
        <v>105</v>
      </c>
      <c r="B106" s="183">
        <v>1412</v>
      </c>
      <c r="C106" s="183">
        <v>311</v>
      </c>
      <c r="D106" s="184">
        <v>39.200000000000003</v>
      </c>
      <c r="E106" s="184">
        <v>11.3</v>
      </c>
      <c r="F106" s="183">
        <v>436</v>
      </c>
      <c r="G106" s="183">
        <v>1837</v>
      </c>
      <c r="H106" s="184">
        <v>49.4</v>
      </c>
      <c r="I106" s="184">
        <v>154.19999999999999</v>
      </c>
      <c r="J106" s="183">
        <v>2098</v>
      </c>
      <c r="K106" s="183">
        <v>25714</v>
      </c>
      <c r="L106" s="99">
        <v>4</v>
      </c>
    </row>
    <row r="107" spans="1:12">
      <c r="A107" s="183">
        <v>106</v>
      </c>
      <c r="B107" s="183">
        <v>2071</v>
      </c>
      <c r="C107" s="183">
        <v>306</v>
      </c>
      <c r="D107" s="184">
        <v>19.899999999999999</v>
      </c>
      <c r="E107" s="184">
        <v>11.3</v>
      </c>
      <c r="F107" s="183">
        <v>470</v>
      </c>
      <c r="G107" s="183">
        <v>2531</v>
      </c>
      <c r="H107" s="184">
        <v>58.9</v>
      </c>
      <c r="I107" s="184">
        <v>133.1</v>
      </c>
      <c r="J107" s="183">
        <v>1782</v>
      </c>
      <c r="K107" s="183">
        <v>11161</v>
      </c>
      <c r="L107" s="99">
        <v>1</v>
      </c>
    </row>
    <row r="108" spans="1:12">
      <c r="A108" s="183">
        <v>107</v>
      </c>
      <c r="B108" s="183">
        <v>862</v>
      </c>
      <c r="C108" s="183">
        <v>302</v>
      </c>
      <c r="D108" s="184">
        <v>26.3</v>
      </c>
      <c r="E108" s="184">
        <v>13.4</v>
      </c>
      <c r="F108" s="183">
        <v>423</v>
      </c>
      <c r="G108" s="183">
        <v>1929</v>
      </c>
      <c r="H108" s="184">
        <v>43.3</v>
      </c>
      <c r="I108" s="184">
        <v>145.5</v>
      </c>
      <c r="J108" s="183">
        <v>2010</v>
      </c>
      <c r="K108" s="183">
        <v>7699</v>
      </c>
      <c r="L108" s="99">
        <v>1</v>
      </c>
    </row>
    <row r="109" spans="1:12">
      <c r="A109" s="183">
        <v>108</v>
      </c>
      <c r="B109" s="183">
        <v>1526</v>
      </c>
      <c r="C109" s="183">
        <v>303</v>
      </c>
      <c r="D109" s="184">
        <v>71.7</v>
      </c>
      <c r="E109" s="184">
        <v>7.7</v>
      </c>
      <c r="F109" s="183">
        <v>413</v>
      </c>
      <c r="G109" s="183">
        <v>1636</v>
      </c>
      <c r="H109" s="184">
        <v>47.1</v>
      </c>
      <c r="I109" s="184">
        <v>125.8</v>
      </c>
      <c r="J109" s="183">
        <v>1692</v>
      </c>
      <c r="K109" s="183">
        <v>20038</v>
      </c>
      <c r="L109" s="99">
        <v>3</v>
      </c>
    </row>
    <row r="110" spans="1:12">
      <c r="A110" s="183">
        <v>109</v>
      </c>
      <c r="B110" s="183">
        <v>1758</v>
      </c>
      <c r="C110" s="183">
        <v>297</v>
      </c>
      <c r="D110" s="184">
        <v>33.200000000000003</v>
      </c>
      <c r="E110" s="184">
        <v>11.6</v>
      </c>
      <c r="F110" s="183">
        <v>296</v>
      </c>
      <c r="G110" s="183">
        <v>2652</v>
      </c>
      <c r="H110" s="184">
        <v>45.3</v>
      </c>
      <c r="I110" s="184">
        <v>114.4</v>
      </c>
      <c r="J110" s="183">
        <v>1641</v>
      </c>
      <c r="K110" s="183">
        <v>12467</v>
      </c>
      <c r="L110" s="99">
        <v>3</v>
      </c>
    </row>
    <row r="111" spans="1:12">
      <c r="A111" s="183">
        <v>110</v>
      </c>
      <c r="B111" s="183">
        <v>1651</v>
      </c>
      <c r="C111" s="183">
        <v>296</v>
      </c>
      <c r="D111" s="184">
        <v>64.599999999999994</v>
      </c>
      <c r="E111" s="184">
        <v>8.9</v>
      </c>
      <c r="F111" s="183">
        <v>774</v>
      </c>
      <c r="G111" s="183">
        <v>5431</v>
      </c>
      <c r="H111" s="184">
        <v>56.1</v>
      </c>
      <c r="I111" s="184">
        <v>136.9</v>
      </c>
      <c r="J111" s="183">
        <v>1724</v>
      </c>
      <c r="K111" s="183">
        <v>14468</v>
      </c>
      <c r="L111" s="99">
        <v>3</v>
      </c>
    </row>
    <row r="112" spans="1:12">
      <c r="A112" s="183">
        <v>111</v>
      </c>
      <c r="B112" s="183">
        <v>1493</v>
      </c>
      <c r="C112" s="183">
        <v>294</v>
      </c>
      <c r="D112" s="184">
        <v>64.8</v>
      </c>
      <c r="E112" s="184">
        <v>8.9</v>
      </c>
      <c r="F112" s="183">
        <v>863</v>
      </c>
      <c r="G112" s="183">
        <v>3289</v>
      </c>
      <c r="H112" s="184">
        <v>53.7</v>
      </c>
      <c r="I112" s="184">
        <v>154.69999999999999</v>
      </c>
      <c r="J112" s="183">
        <v>1787</v>
      </c>
      <c r="K112" s="183">
        <v>15871</v>
      </c>
      <c r="L112" s="99">
        <v>3</v>
      </c>
    </row>
    <row r="113" spans="1:12">
      <c r="A113" s="183">
        <v>112</v>
      </c>
      <c r="B113" s="183">
        <v>1610</v>
      </c>
      <c r="C113" s="183">
        <v>294</v>
      </c>
      <c r="D113" s="184">
        <v>59.8</v>
      </c>
      <c r="E113" s="184">
        <v>9.5</v>
      </c>
      <c r="F113" s="183">
        <v>471</v>
      </c>
      <c r="G113" s="183">
        <v>4633</v>
      </c>
      <c r="H113" s="184">
        <v>62.9</v>
      </c>
      <c r="I113" s="184">
        <v>116.1</v>
      </c>
      <c r="J113" s="183">
        <v>1851</v>
      </c>
      <c r="K113" s="183">
        <v>18651</v>
      </c>
      <c r="L113" s="99">
        <v>4</v>
      </c>
    </row>
    <row r="114" spans="1:12">
      <c r="A114" s="183">
        <v>113</v>
      </c>
      <c r="B114" s="183">
        <v>2710</v>
      </c>
      <c r="C114" s="183">
        <v>288</v>
      </c>
      <c r="D114" s="184">
        <v>63.7</v>
      </c>
      <c r="E114" s="184">
        <v>6.2</v>
      </c>
      <c r="F114" s="183">
        <v>357</v>
      </c>
      <c r="G114" s="183">
        <v>1277</v>
      </c>
      <c r="H114" s="184">
        <v>72.8</v>
      </c>
      <c r="I114" s="184">
        <v>110.9</v>
      </c>
      <c r="J114" s="183">
        <v>1639</v>
      </c>
      <c r="K114" s="183">
        <v>18173</v>
      </c>
      <c r="L114" s="99">
        <v>4</v>
      </c>
    </row>
    <row r="115" spans="1:12">
      <c r="A115" s="183">
        <v>114</v>
      </c>
      <c r="B115" s="183">
        <v>1975</v>
      </c>
      <c r="C115" s="183">
        <v>291</v>
      </c>
      <c r="D115" s="184">
        <v>46.5</v>
      </c>
      <c r="E115" s="184">
        <v>12.6</v>
      </c>
      <c r="F115" s="183">
        <v>405</v>
      </c>
      <c r="G115" s="183">
        <v>2896</v>
      </c>
      <c r="H115" s="184">
        <v>51.5</v>
      </c>
      <c r="I115" s="184">
        <v>133.80000000000001</v>
      </c>
      <c r="J115" s="183">
        <v>1853</v>
      </c>
      <c r="K115" s="183">
        <v>12787</v>
      </c>
      <c r="L115" s="99">
        <v>2</v>
      </c>
    </row>
    <row r="116" spans="1:12">
      <c r="A116" s="183">
        <v>115</v>
      </c>
      <c r="B116" s="183">
        <v>1920</v>
      </c>
      <c r="C116" s="183">
        <v>291</v>
      </c>
      <c r="D116" s="184">
        <v>49.8</v>
      </c>
      <c r="E116" s="184">
        <v>7.8</v>
      </c>
      <c r="F116" s="183">
        <v>283</v>
      </c>
      <c r="G116" s="183">
        <v>1306</v>
      </c>
      <c r="H116" s="184">
        <v>53.2</v>
      </c>
      <c r="I116" s="184">
        <v>126.9</v>
      </c>
      <c r="J116" s="183">
        <v>1553</v>
      </c>
      <c r="K116" s="183">
        <v>12315</v>
      </c>
      <c r="L116" s="99">
        <v>3</v>
      </c>
    </row>
    <row r="117" spans="1:12">
      <c r="A117" s="183">
        <v>116</v>
      </c>
      <c r="B117" s="183">
        <v>1404</v>
      </c>
      <c r="C117" s="183">
        <v>289</v>
      </c>
      <c r="D117" s="184">
        <v>38.5</v>
      </c>
      <c r="E117" s="184">
        <v>10</v>
      </c>
      <c r="F117" s="183">
        <v>299</v>
      </c>
      <c r="G117" s="183">
        <v>1766</v>
      </c>
      <c r="H117" s="184">
        <v>56.2</v>
      </c>
      <c r="I117" s="184">
        <v>138.6</v>
      </c>
      <c r="J117" s="183">
        <v>1776</v>
      </c>
      <c r="K117" s="183">
        <v>11715</v>
      </c>
      <c r="L117" s="99">
        <v>2</v>
      </c>
    </row>
    <row r="118" spans="1:12">
      <c r="A118" s="183">
        <v>117</v>
      </c>
      <c r="B118" s="183">
        <v>2737</v>
      </c>
      <c r="C118" s="183">
        <v>287</v>
      </c>
      <c r="D118" s="184">
        <v>45</v>
      </c>
      <c r="E118" s="184">
        <v>10.5</v>
      </c>
      <c r="F118" s="183">
        <v>602</v>
      </c>
      <c r="G118" s="183">
        <v>1462</v>
      </c>
      <c r="H118" s="184">
        <v>71.3</v>
      </c>
      <c r="I118" s="184">
        <v>131.4</v>
      </c>
      <c r="J118" s="183">
        <v>1980</v>
      </c>
      <c r="K118" s="183">
        <v>18208</v>
      </c>
      <c r="L118" s="99">
        <v>4</v>
      </c>
    </row>
    <row r="119" spans="1:12">
      <c r="A119" s="183">
        <v>118</v>
      </c>
      <c r="B119" s="183">
        <v>1700</v>
      </c>
      <c r="C119" s="183">
        <v>287</v>
      </c>
      <c r="D119" s="184">
        <v>18.8</v>
      </c>
      <c r="E119" s="184">
        <v>8</v>
      </c>
      <c r="F119" s="183">
        <v>739</v>
      </c>
      <c r="G119" s="183">
        <v>3381</v>
      </c>
      <c r="H119" s="184">
        <v>45.9</v>
      </c>
      <c r="I119" s="184">
        <v>120.4</v>
      </c>
      <c r="J119" s="183">
        <v>1616</v>
      </c>
      <c r="K119" s="183">
        <v>14534</v>
      </c>
      <c r="L119" s="99">
        <v>3</v>
      </c>
    </row>
    <row r="120" spans="1:12">
      <c r="A120" s="183">
        <v>119</v>
      </c>
      <c r="B120" s="183">
        <v>909</v>
      </c>
      <c r="C120" s="183">
        <v>277</v>
      </c>
      <c r="D120" s="184">
        <v>41.2</v>
      </c>
      <c r="E120" s="184">
        <v>11.5</v>
      </c>
      <c r="F120" s="183">
        <v>307</v>
      </c>
      <c r="G120" s="183">
        <v>1309</v>
      </c>
      <c r="H120" s="184">
        <v>54.2</v>
      </c>
      <c r="I120" s="184">
        <v>131.9</v>
      </c>
      <c r="J120" s="183">
        <v>1762</v>
      </c>
      <c r="K120" s="183">
        <v>13722</v>
      </c>
      <c r="L120" s="99">
        <v>2</v>
      </c>
    </row>
    <row r="121" spans="1:12">
      <c r="A121" s="183">
        <v>120</v>
      </c>
      <c r="B121" s="183">
        <v>1858</v>
      </c>
      <c r="C121" s="183">
        <v>277</v>
      </c>
      <c r="D121" s="184">
        <v>24.3</v>
      </c>
      <c r="E121" s="184">
        <v>13.7</v>
      </c>
      <c r="F121" s="183">
        <v>354</v>
      </c>
      <c r="G121" s="183">
        <v>1562</v>
      </c>
      <c r="H121" s="184">
        <v>46.3</v>
      </c>
      <c r="I121" s="184">
        <v>116.9</v>
      </c>
      <c r="J121" s="183">
        <v>1507</v>
      </c>
      <c r="K121" s="183">
        <v>19133</v>
      </c>
      <c r="L121" s="99">
        <v>3</v>
      </c>
    </row>
    <row r="122" spans="1:12">
      <c r="A122" s="183">
        <v>121</v>
      </c>
      <c r="B122" s="183">
        <v>3324</v>
      </c>
      <c r="C122" s="183">
        <v>275</v>
      </c>
      <c r="D122" s="184">
        <v>49.7</v>
      </c>
      <c r="E122" s="184">
        <v>8.4</v>
      </c>
      <c r="F122" s="183">
        <v>373</v>
      </c>
      <c r="G122" s="183">
        <v>929</v>
      </c>
      <c r="H122" s="184">
        <v>62.5</v>
      </c>
      <c r="I122" s="184">
        <v>120.5</v>
      </c>
      <c r="J122" s="183">
        <v>1918</v>
      </c>
      <c r="K122" s="183">
        <v>14776</v>
      </c>
      <c r="L122" s="99">
        <v>4</v>
      </c>
    </row>
    <row r="123" spans="1:12">
      <c r="A123" s="183">
        <v>122</v>
      </c>
      <c r="B123" s="183">
        <v>1697</v>
      </c>
      <c r="C123" s="183">
        <v>274</v>
      </c>
      <c r="D123" s="184">
        <v>23.8</v>
      </c>
      <c r="E123" s="184">
        <v>7.2</v>
      </c>
      <c r="F123" s="183">
        <v>338</v>
      </c>
      <c r="G123" s="183">
        <v>1610</v>
      </c>
      <c r="H123" s="184">
        <v>51</v>
      </c>
      <c r="I123" s="184">
        <v>105.9</v>
      </c>
      <c r="J123" s="183">
        <v>1354</v>
      </c>
      <c r="K123" s="183">
        <v>19317</v>
      </c>
      <c r="L123" s="99">
        <v>3</v>
      </c>
    </row>
    <row r="124" spans="1:12">
      <c r="A124" s="183">
        <v>123</v>
      </c>
      <c r="B124" s="183">
        <v>813</v>
      </c>
      <c r="C124" s="183">
        <v>272</v>
      </c>
      <c r="D124" s="184">
        <v>46</v>
      </c>
      <c r="E124" s="184">
        <v>9.8000000000000007</v>
      </c>
      <c r="F124" s="183">
        <v>293</v>
      </c>
      <c r="G124" s="183">
        <v>1693</v>
      </c>
      <c r="H124" s="184">
        <v>58.4</v>
      </c>
      <c r="I124" s="184">
        <v>119.9</v>
      </c>
      <c r="J124" s="183">
        <v>1688</v>
      </c>
      <c r="K124" s="183">
        <v>10402</v>
      </c>
      <c r="L124" s="99">
        <v>1</v>
      </c>
    </row>
    <row r="125" spans="1:12">
      <c r="A125" s="183">
        <v>124</v>
      </c>
      <c r="B125" s="183">
        <v>7397</v>
      </c>
      <c r="C125" s="183">
        <v>267</v>
      </c>
      <c r="D125" s="184">
        <v>47.3</v>
      </c>
      <c r="E125" s="184">
        <v>12.5</v>
      </c>
      <c r="F125" s="183">
        <v>355</v>
      </c>
      <c r="G125" s="183">
        <v>2042</v>
      </c>
      <c r="H125" s="184">
        <v>56.2</v>
      </c>
      <c r="I125" s="184">
        <v>113.7</v>
      </c>
      <c r="J125" s="183">
        <v>1654</v>
      </c>
      <c r="K125" s="183">
        <v>12273</v>
      </c>
      <c r="L125" s="99">
        <v>2</v>
      </c>
    </row>
    <row r="126" spans="1:12">
      <c r="A126" s="183">
        <v>125</v>
      </c>
      <c r="B126" s="183">
        <v>1165</v>
      </c>
      <c r="C126" s="183">
        <v>268</v>
      </c>
      <c r="D126" s="184">
        <v>43.7</v>
      </c>
      <c r="E126" s="184">
        <v>9.4</v>
      </c>
      <c r="F126" s="183">
        <v>450</v>
      </c>
      <c r="G126" s="183">
        <v>2070</v>
      </c>
      <c r="H126" s="184">
        <v>57.5</v>
      </c>
      <c r="I126" s="184">
        <v>129.4</v>
      </c>
      <c r="J126" s="183">
        <v>1719</v>
      </c>
      <c r="K126" s="183">
        <v>16226</v>
      </c>
      <c r="L126" s="99">
        <v>2</v>
      </c>
    </row>
    <row r="127" spans="1:12">
      <c r="A127" s="183">
        <v>126</v>
      </c>
      <c r="B127" s="183">
        <v>802</v>
      </c>
      <c r="C127" s="183">
        <v>268</v>
      </c>
      <c r="D127" s="184">
        <v>52.6</v>
      </c>
      <c r="E127" s="184">
        <v>9.8000000000000007</v>
      </c>
      <c r="F127" s="183">
        <v>392</v>
      </c>
      <c r="G127" s="183">
        <v>1425</v>
      </c>
      <c r="H127" s="184">
        <v>52.2</v>
      </c>
      <c r="I127" s="184">
        <v>129.6</v>
      </c>
      <c r="J127" s="183">
        <v>1816</v>
      </c>
      <c r="K127" s="183">
        <v>13230</v>
      </c>
      <c r="L127" s="99">
        <v>2</v>
      </c>
    </row>
    <row r="128" spans="1:12">
      <c r="A128" s="183">
        <v>127</v>
      </c>
      <c r="B128" s="183">
        <v>1770</v>
      </c>
      <c r="C128" s="183">
        <v>268</v>
      </c>
      <c r="D128" s="184">
        <v>14.8</v>
      </c>
      <c r="E128" s="184">
        <v>12.2</v>
      </c>
      <c r="F128" s="183">
        <v>285</v>
      </c>
      <c r="G128" s="183">
        <v>2804</v>
      </c>
      <c r="H128" s="184">
        <v>44.1</v>
      </c>
      <c r="I128" s="184">
        <v>106.7</v>
      </c>
      <c r="J128" s="183">
        <v>1537</v>
      </c>
      <c r="K128" s="183">
        <v>4205</v>
      </c>
      <c r="L128" s="99">
        <v>1</v>
      </c>
    </row>
    <row r="129" spans="1:12">
      <c r="A129" s="183">
        <v>128</v>
      </c>
      <c r="B129" s="183">
        <v>495</v>
      </c>
      <c r="C129" s="183">
        <v>264</v>
      </c>
      <c r="D129" s="184">
        <v>50.7</v>
      </c>
      <c r="E129" s="184">
        <v>7.8</v>
      </c>
      <c r="F129" s="183">
        <v>220</v>
      </c>
      <c r="G129" s="183">
        <v>1177</v>
      </c>
      <c r="H129" s="184">
        <v>52.6</v>
      </c>
      <c r="I129" s="184">
        <v>119.5</v>
      </c>
      <c r="J129" s="183">
        <v>1661</v>
      </c>
      <c r="K129" s="183">
        <v>8398</v>
      </c>
      <c r="L129" s="99">
        <v>2</v>
      </c>
    </row>
    <row r="130" spans="1:12">
      <c r="A130" s="183">
        <v>129</v>
      </c>
      <c r="B130" s="183">
        <v>1255</v>
      </c>
      <c r="C130" s="183">
        <v>261</v>
      </c>
      <c r="D130" s="184">
        <v>26</v>
      </c>
      <c r="E130" s="184">
        <v>10.7</v>
      </c>
      <c r="F130" s="183">
        <v>458</v>
      </c>
      <c r="G130" s="183">
        <v>1646</v>
      </c>
      <c r="H130" s="184">
        <v>51.6</v>
      </c>
      <c r="I130" s="184">
        <v>113</v>
      </c>
      <c r="J130" s="183">
        <v>1725</v>
      </c>
      <c r="K130" s="183">
        <v>10208</v>
      </c>
      <c r="L130" s="99">
        <v>3</v>
      </c>
    </row>
    <row r="131" spans="1:12">
      <c r="A131" s="183">
        <v>130</v>
      </c>
      <c r="B131" s="183">
        <v>1148</v>
      </c>
      <c r="C131" s="183">
        <v>589</v>
      </c>
      <c r="D131" s="184">
        <v>45.3</v>
      </c>
      <c r="E131" s="184">
        <v>11.1</v>
      </c>
      <c r="F131" s="183">
        <v>891</v>
      </c>
      <c r="G131" s="183">
        <v>5790</v>
      </c>
      <c r="H131" s="184">
        <v>54</v>
      </c>
      <c r="I131" s="184">
        <v>277</v>
      </c>
      <c r="J131" s="183">
        <v>3510</v>
      </c>
      <c r="K131" s="183">
        <v>29237</v>
      </c>
      <c r="L131" s="99">
        <v>1</v>
      </c>
    </row>
    <row r="132" spans="1:12">
      <c r="A132" s="183">
        <v>131</v>
      </c>
      <c r="B132" s="183">
        <v>1509</v>
      </c>
      <c r="C132" s="183">
        <v>643</v>
      </c>
      <c r="D132" s="184">
        <v>37.6</v>
      </c>
      <c r="E132" s="184">
        <v>12</v>
      </c>
      <c r="F132" s="183">
        <v>1087</v>
      </c>
      <c r="G132" s="183">
        <v>4900</v>
      </c>
      <c r="H132" s="184">
        <v>51.4</v>
      </c>
      <c r="I132" s="184">
        <v>319.60000000000002</v>
      </c>
      <c r="J132" s="183">
        <v>3982</v>
      </c>
      <c r="K132" s="183">
        <v>29058</v>
      </c>
      <c r="L132" s="99">
        <v>1</v>
      </c>
    </row>
    <row r="133" spans="1:12">
      <c r="A133" s="183">
        <v>132</v>
      </c>
      <c r="B133" s="183">
        <v>2013</v>
      </c>
      <c r="C133" s="183">
        <v>254</v>
      </c>
      <c r="D133" s="184">
        <v>61.7</v>
      </c>
      <c r="E133" s="184">
        <v>9.6999999999999993</v>
      </c>
      <c r="F133" s="183">
        <v>273</v>
      </c>
      <c r="G133" s="183">
        <v>1484</v>
      </c>
      <c r="H133" s="184">
        <v>50.9</v>
      </c>
      <c r="I133" s="184">
        <v>106.7</v>
      </c>
      <c r="J133" s="183">
        <v>1412</v>
      </c>
      <c r="K133" s="183">
        <v>14446</v>
      </c>
      <c r="L133" s="99">
        <v>3</v>
      </c>
    </row>
    <row r="134" spans="1:12">
      <c r="A134" s="183">
        <v>133</v>
      </c>
      <c r="B134" s="183">
        <v>711</v>
      </c>
      <c r="C134" s="183">
        <v>250</v>
      </c>
      <c r="D134" s="184">
        <v>42.4</v>
      </c>
      <c r="E134" s="184">
        <v>6.1</v>
      </c>
      <c r="F134" s="183">
        <v>1411</v>
      </c>
      <c r="G134" s="183">
        <v>3659</v>
      </c>
      <c r="H134" s="184">
        <v>67.5</v>
      </c>
      <c r="I134" s="184">
        <v>131</v>
      </c>
      <c r="J134" s="183">
        <v>1790</v>
      </c>
      <c r="K134" s="183">
        <v>16228</v>
      </c>
      <c r="L134" s="99">
        <v>2</v>
      </c>
    </row>
    <row r="135" spans="1:12">
      <c r="A135" s="183">
        <v>134</v>
      </c>
      <c r="B135" s="183">
        <v>471</v>
      </c>
      <c r="C135" s="183">
        <v>251</v>
      </c>
      <c r="D135" s="184">
        <v>46.3</v>
      </c>
      <c r="E135" s="184">
        <v>8.6</v>
      </c>
      <c r="F135" s="183">
        <v>219</v>
      </c>
      <c r="G135" s="183">
        <v>1128</v>
      </c>
      <c r="H135" s="184">
        <v>47.8</v>
      </c>
      <c r="I135" s="184">
        <v>105.3</v>
      </c>
      <c r="J135" s="183">
        <v>1458</v>
      </c>
      <c r="K135" s="183">
        <v>13474</v>
      </c>
      <c r="L135" s="99">
        <v>2</v>
      </c>
    </row>
    <row r="136" spans="1:12">
      <c r="A136" s="183">
        <v>135</v>
      </c>
      <c r="B136" s="183">
        <v>4552</v>
      </c>
      <c r="C136" s="183">
        <v>249</v>
      </c>
      <c r="D136" s="184">
        <v>54.4</v>
      </c>
      <c r="E136" s="184">
        <v>9.1</v>
      </c>
      <c r="F136" s="183">
        <v>329</v>
      </c>
      <c r="G136" s="183">
        <v>719</v>
      </c>
      <c r="H136" s="184">
        <v>61.9</v>
      </c>
      <c r="I136" s="184">
        <v>118</v>
      </c>
      <c r="J136" s="183">
        <v>1386</v>
      </c>
      <c r="K136" s="183">
        <v>15596</v>
      </c>
      <c r="L136" s="99">
        <v>4</v>
      </c>
    </row>
    <row r="137" spans="1:12">
      <c r="A137" s="183">
        <v>136</v>
      </c>
      <c r="B137" s="183">
        <v>1400</v>
      </c>
      <c r="C137" s="183">
        <v>242</v>
      </c>
      <c r="D137" s="184">
        <v>50.8</v>
      </c>
      <c r="E137" s="184">
        <v>8</v>
      </c>
      <c r="F137" s="183">
        <v>290</v>
      </c>
      <c r="G137" s="183">
        <v>1271</v>
      </c>
      <c r="H137" s="184">
        <v>45.7</v>
      </c>
      <c r="I137" s="184">
        <v>104.4</v>
      </c>
      <c r="J137" s="183">
        <v>1351</v>
      </c>
      <c r="K137" s="183">
        <v>10391</v>
      </c>
      <c r="L137" s="99">
        <v>3</v>
      </c>
    </row>
    <row r="138" spans="1:12">
      <c r="A138" s="183">
        <v>137</v>
      </c>
      <c r="B138" s="183">
        <v>1511</v>
      </c>
      <c r="C138" s="183">
        <v>236</v>
      </c>
      <c r="D138" s="184">
        <v>38.700000000000003</v>
      </c>
      <c r="E138" s="184">
        <v>10.7</v>
      </c>
      <c r="F138" s="183">
        <v>348</v>
      </c>
      <c r="G138" s="183">
        <v>1093</v>
      </c>
      <c r="H138" s="184">
        <v>50.4</v>
      </c>
      <c r="I138" s="184">
        <v>127.2</v>
      </c>
      <c r="J138" s="183">
        <v>1452</v>
      </c>
      <c r="K138" s="183">
        <v>16676</v>
      </c>
      <c r="L138" s="99">
        <v>4</v>
      </c>
    </row>
    <row r="139" spans="1:12">
      <c r="A139" s="183">
        <v>138</v>
      </c>
      <c r="B139" s="183">
        <v>1543</v>
      </c>
      <c r="C139" s="183">
        <v>232</v>
      </c>
      <c r="D139" s="184">
        <v>39.6</v>
      </c>
      <c r="E139" s="184">
        <v>8.1</v>
      </c>
      <c r="F139" s="183">
        <v>159</v>
      </c>
      <c r="G139" s="183">
        <v>481</v>
      </c>
      <c r="H139" s="184">
        <v>30.3</v>
      </c>
      <c r="I139" s="184">
        <v>80.599999999999994</v>
      </c>
      <c r="J139" s="183">
        <v>769</v>
      </c>
      <c r="K139" s="183">
        <v>8436</v>
      </c>
      <c r="L139" s="99">
        <v>3</v>
      </c>
    </row>
    <row r="140" spans="1:12">
      <c r="A140" s="183">
        <v>139</v>
      </c>
      <c r="B140" s="183">
        <v>1011</v>
      </c>
      <c r="C140" s="183">
        <v>233</v>
      </c>
      <c r="D140" s="184">
        <v>37.799999999999997</v>
      </c>
      <c r="E140" s="184">
        <v>10.5</v>
      </c>
      <c r="F140" s="183">
        <v>264</v>
      </c>
      <c r="G140" s="183">
        <v>964</v>
      </c>
      <c r="H140" s="184">
        <v>70.7</v>
      </c>
      <c r="I140" s="184">
        <v>93.2</v>
      </c>
      <c r="J140" s="183">
        <v>1337</v>
      </c>
      <c r="K140" s="183">
        <v>14018</v>
      </c>
      <c r="L140" s="99">
        <v>3</v>
      </c>
    </row>
    <row r="141" spans="1:12">
      <c r="A141" s="183">
        <v>140</v>
      </c>
      <c r="B141" s="183">
        <v>813</v>
      </c>
      <c r="C141" s="183">
        <v>232</v>
      </c>
      <c r="D141" s="184">
        <v>13.4</v>
      </c>
      <c r="E141" s="184">
        <v>10.9</v>
      </c>
      <c r="F141" s="183">
        <v>371</v>
      </c>
      <c r="G141" s="183">
        <v>4355</v>
      </c>
      <c r="H141" s="184">
        <v>58</v>
      </c>
      <c r="I141" s="184">
        <v>97</v>
      </c>
      <c r="J141" s="183">
        <v>1589</v>
      </c>
      <c r="K141" s="183">
        <v>8428</v>
      </c>
      <c r="L141" s="99">
        <v>1</v>
      </c>
    </row>
    <row r="142" spans="1:12">
      <c r="A142" s="183">
        <v>141</v>
      </c>
      <c r="B142" s="183">
        <v>654</v>
      </c>
      <c r="C142" s="183">
        <v>231</v>
      </c>
      <c r="D142" s="184">
        <v>28.8</v>
      </c>
      <c r="E142" s="184">
        <v>3.9</v>
      </c>
      <c r="F142" s="183">
        <v>140</v>
      </c>
      <c r="G142" s="183">
        <v>1296</v>
      </c>
      <c r="H142" s="184">
        <v>55.1</v>
      </c>
      <c r="I142" s="184">
        <v>66.900000000000006</v>
      </c>
      <c r="J142" s="183">
        <v>1148</v>
      </c>
      <c r="K142" s="183">
        <v>15884</v>
      </c>
      <c r="L142" s="99">
        <v>3</v>
      </c>
    </row>
  </sheetData>
  <pageMargins left="0.75" right="0.75" top="1" bottom="1" header="0.5" footer="0.5"/>
  <pageSetup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F134"/>
  <sheetViews>
    <sheetView workbookViewId="0">
      <selection activeCell="B1" sqref="B1"/>
    </sheetView>
  </sheetViews>
  <sheetFormatPr defaultColWidth="9.140625" defaultRowHeight="12.75"/>
  <cols>
    <col min="1" max="1" width="7.85546875" style="5" customWidth="1"/>
    <col min="2" max="2" width="9.140625" style="5" customWidth="1"/>
    <col min="3" max="3" width="8.7109375" style="5" customWidth="1"/>
    <col min="4" max="4" width="9.140625" style="5"/>
    <col min="5" max="5" width="7.7109375" style="5" customWidth="1"/>
    <col min="6" max="6" width="8.140625" style="5" customWidth="1"/>
    <col min="7" max="16384" width="9.140625" style="5"/>
  </cols>
  <sheetData>
    <row r="14" spans="1:1">
      <c r="A14" s="40" t="s">
        <v>36</v>
      </c>
    </row>
    <row r="15" spans="1:1">
      <c r="A15" s="40" t="s">
        <v>37</v>
      </c>
    </row>
    <row r="16" spans="1:1">
      <c r="A16" s="40" t="s">
        <v>38</v>
      </c>
    </row>
    <row r="17" spans="1:4">
      <c r="A17" s="40" t="s">
        <v>39</v>
      </c>
    </row>
    <row r="19" spans="1:4" ht="13.5" thickBot="1"/>
    <row r="20" spans="1:4">
      <c r="B20" s="45" t="s">
        <v>40</v>
      </c>
      <c r="C20" s="83">
        <v>50</v>
      </c>
    </row>
    <row r="21" spans="1:4" ht="13.5" thickBot="1">
      <c r="B21" s="45" t="s">
        <v>41</v>
      </c>
      <c r="C21" s="84">
        <v>200</v>
      </c>
    </row>
    <row r="22" spans="1:4" ht="41.25" customHeight="1">
      <c r="A22" s="45" t="s">
        <v>14</v>
      </c>
      <c r="B22" s="85" t="s">
        <v>42</v>
      </c>
      <c r="C22" s="85" t="s">
        <v>43</v>
      </c>
      <c r="D22" s="85" t="s">
        <v>44</v>
      </c>
    </row>
    <row r="23" spans="1:4">
      <c r="A23" s="4">
        <v>1</v>
      </c>
      <c r="B23" s="6">
        <v>100</v>
      </c>
      <c r="C23" s="6"/>
      <c r="D23" s="6"/>
    </row>
    <row r="24" spans="1:4">
      <c r="A24" s="4">
        <v>2</v>
      </c>
      <c r="B24" s="6">
        <v>40</v>
      </c>
      <c r="C24" s="6"/>
      <c r="D24" s="6"/>
    </row>
    <row r="25" spans="1:4">
      <c r="A25" s="4">
        <v>3</v>
      </c>
      <c r="B25" s="6">
        <v>20</v>
      </c>
      <c r="C25" s="6"/>
      <c r="D25" s="6"/>
    </row>
    <row r="26" spans="1:4">
      <c r="A26" s="4">
        <v>4</v>
      </c>
      <c r="B26" s="6">
        <v>70</v>
      </c>
      <c r="C26" s="6"/>
      <c r="D26" s="6"/>
    </row>
    <row r="43" spans="1:1">
      <c r="A43" s="40" t="s">
        <v>45</v>
      </c>
    </row>
    <row r="44" spans="1:1">
      <c r="A44" s="40" t="s">
        <v>46</v>
      </c>
    </row>
    <row r="45" spans="1:1">
      <c r="A45" s="40" t="s">
        <v>47</v>
      </c>
    </row>
    <row r="46" spans="1:1">
      <c r="A46" s="40" t="s">
        <v>48</v>
      </c>
    </row>
    <row r="47" spans="1:1">
      <c r="A47" s="40" t="s">
        <v>49</v>
      </c>
    </row>
    <row r="48" spans="1:1">
      <c r="A48" s="40" t="s">
        <v>50</v>
      </c>
    </row>
    <row r="49" spans="1:3" ht="13.5" thickBot="1"/>
    <row r="50" spans="1:3">
      <c r="B50" s="86" t="s">
        <v>12</v>
      </c>
      <c r="C50" s="87">
        <v>90</v>
      </c>
    </row>
    <row r="51" spans="1:3">
      <c r="B51" s="86" t="s">
        <v>51</v>
      </c>
      <c r="C51" s="88">
        <v>60</v>
      </c>
    </row>
    <row r="52" spans="1:3" ht="13.5" thickBot="1">
      <c r="B52" s="86" t="s">
        <v>52</v>
      </c>
      <c r="C52" s="89" t="s">
        <v>53</v>
      </c>
    </row>
    <row r="55" spans="1:3">
      <c r="A55" s="4" t="s">
        <v>54</v>
      </c>
      <c r="B55" s="4" t="s">
        <v>55</v>
      </c>
      <c r="C55" s="4" t="s">
        <v>56</v>
      </c>
    </row>
    <row r="56" spans="1:3">
      <c r="A56" s="4">
        <v>1</v>
      </c>
      <c r="B56" s="4">
        <v>70</v>
      </c>
      <c r="C56" s="4"/>
    </row>
    <row r="57" spans="1:3">
      <c r="A57" s="4">
        <v>2</v>
      </c>
      <c r="B57" s="4">
        <v>95</v>
      </c>
      <c r="C57" s="4"/>
    </row>
    <row r="58" spans="1:3">
      <c r="A58" s="4">
        <v>3</v>
      </c>
      <c r="B58" s="4">
        <v>55</v>
      </c>
      <c r="C58" s="4"/>
    </row>
    <row r="59" spans="1:3">
      <c r="A59" s="4">
        <v>4</v>
      </c>
      <c r="B59" s="4">
        <v>80</v>
      </c>
      <c r="C59" s="4"/>
    </row>
    <row r="60" spans="1:3">
      <c r="A60" s="4">
        <v>5</v>
      </c>
      <c r="B60" s="4">
        <v>60</v>
      </c>
      <c r="C60" s="4"/>
    </row>
    <row r="61" spans="1:3">
      <c r="A61" s="4">
        <v>6</v>
      </c>
      <c r="B61" s="4">
        <v>90</v>
      </c>
      <c r="C61" s="4"/>
    </row>
    <row r="87" spans="1:3">
      <c r="A87" s="40" t="s">
        <v>57</v>
      </c>
    </row>
    <row r="88" spans="1:3">
      <c r="A88" s="40" t="s">
        <v>58</v>
      </c>
    </row>
    <row r="89" spans="1:3">
      <c r="A89" s="40" t="s">
        <v>59</v>
      </c>
    </row>
    <row r="90" spans="1:3">
      <c r="A90" s="40"/>
    </row>
    <row r="91" spans="1:3" ht="38.25">
      <c r="A91" s="4" t="s">
        <v>60</v>
      </c>
      <c r="B91" s="85" t="s">
        <v>61</v>
      </c>
      <c r="C91" s="85" t="s">
        <v>62</v>
      </c>
    </row>
    <row r="92" spans="1:3">
      <c r="A92" s="4">
        <v>1</v>
      </c>
      <c r="B92" s="6" t="s">
        <v>63</v>
      </c>
      <c r="C92" s="90"/>
    </row>
    <row r="93" spans="1:3" ht="13.5" thickBot="1">
      <c r="A93" s="4">
        <v>2</v>
      </c>
      <c r="B93" s="6" t="s">
        <v>64</v>
      </c>
      <c r="C93" s="90"/>
    </row>
    <row r="94" spans="1:3">
      <c r="A94" s="4">
        <v>3</v>
      </c>
      <c r="B94" s="6" t="s">
        <v>63</v>
      </c>
      <c r="C94" s="91"/>
    </row>
    <row r="95" spans="1:3">
      <c r="A95" s="4">
        <v>4</v>
      </c>
      <c r="B95" s="6" t="s">
        <v>63</v>
      </c>
      <c r="C95" s="92"/>
    </row>
    <row r="96" spans="1:3">
      <c r="A96" s="4">
        <v>5</v>
      </c>
      <c r="B96" s="6" t="s">
        <v>63</v>
      </c>
      <c r="C96" s="92"/>
    </row>
    <row r="97" spans="1:3" ht="13.5" thickBot="1">
      <c r="A97" s="4">
        <v>6</v>
      </c>
      <c r="B97" s="6" t="s">
        <v>64</v>
      </c>
      <c r="C97" s="93"/>
    </row>
    <row r="123" spans="1:6">
      <c r="A123" s="40" t="s">
        <v>65</v>
      </c>
    </row>
    <row r="124" spans="1:6">
      <c r="A124" s="40" t="s">
        <v>66</v>
      </c>
    </row>
    <row r="125" spans="1:6" ht="13.5" thickBot="1">
      <c r="A125" s="40"/>
    </row>
    <row r="126" spans="1:6" ht="13.5" thickBot="1">
      <c r="A126" s="40" t="s">
        <v>67</v>
      </c>
      <c r="C126" s="94">
        <v>95</v>
      </c>
      <c r="E126" s="4" t="s">
        <v>68</v>
      </c>
      <c r="F126" s="44">
        <v>0.01</v>
      </c>
    </row>
    <row r="128" spans="1:6" ht="13.5" thickBot="1">
      <c r="A128" s="4" t="s">
        <v>54</v>
      </c>
      <c r="B128" s="4" t="s">
        <v>69</v>
      </c>
      <c r="C128" s="4" t="s">
        <v>70</v>
      </c>
      <c r="D128" s="4" t="s">
        <v>71</v>
      </c>
      <c r="E128" s="4" t="s">
        <v>72</v>
      </c>
      <c r="F128" s="4" t="s">
        <v>68</v>
      </c>
    </row>
    <row r="129" spans="1:6">
      <c r="A129" s="6">
        <v>1</v>
      </c>
      <c r="B129" s="6">
        <v>87</v>
      </c>
      <c r="C129" s="6">
        <v>83</v>
      </c>
      <c r="D129" s="6">
        <v>83</v>
      </c>
      <c r="E129" s="6">
        <v>80</v>
      </c>
      <c r="F129" s="95"/>
    </row>
    <row r="130" spans="1:6">
      <c r="A130" s="6">
        <v>2</v>
      </c>
      <c r="B130" s="6">
        <v>77</v>
      </c>
      <c r="C130" s="6">
        <v>72</v>
      </c>
      <c r="D130" s="6">
        <v>74</v>
      </c>
      <c r="E130" s="6">
        <v>97</v>
      </c>
      <c r="F130" s="96"/>
    </row>
    <row r="131" spans="1:6">
      <c r="A131" s="6">
        <v>3</v>
      </c>
      <c r="B131" s="6">
        <v>80</v>
      </c>
      <c r="C131" s="6">
        <v>95</v>
      </c>
      <c r="D131" s="6">
        <v>79</v>
      </c>
      <c r="E131" s="6">
        <v>75</v>
      </c>
      <c r="F131" s="96"/>
    </row>
    <row r="132" spans="1:6">
      <c r="A132" s="6">
        <v>4</v>
      </c>
      <c r="B132" s="6">
        <v>82</v>
      </c>
      <c r="C132" s="6">
        <v>87</v>
      </c>
      <c r="D132" s="6">
        <v>96</v>
      </c>
      <c r="E132" s="6">
        <v>88</v>
      </c>
      <c r="F132" s="96"/>
    </row>
    <row r="133" spans="1:6">
      <c r="A133" s="6">
        <v>5</v>
      </c>
      <c r="B133" s="6">
        <v>78</v>
      </c>
      <c r="C133" s="6">
        <v>94</v>
      </c>
      <c r="D133" s="6">
        <v>81</v>
      </c>
      <c r="E133" s="6">
        <v>79</v>
      </c>
      <c r="F133" s="96"/>
    </row>
    <row r="134" spans="1:6" ht="13.5" thickBot="1">
      <c r="A134" s="6">
        <v>6</v>
      </c>
      <c r="B134" s="6">
        <v>75</v>
      </c>
      <c r="C134" s="6">
        <v>83</v>
      </c>
      <c r="D134" s="6">
        <v>80</v>
      </c>
      <c r="E134" s="6">
        <v>72</v>
      </c>
      <c r="F134" s="97"/>
    </row>
  </sheetData>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K81"/>
  <sheetViews>
    <sheetView topLeftCell="A40" workbookViewId="0">
      <selection activeCell="B79" sqref="B79"/>
    </sheetView>
  </sheetViews>
  <sheetFormatPr defaultColWidth="9.140625" defaultRowHeight="12.75"/>
  <cols>
    <col min="1" max="1" width="38.140625" style="5" customWidth="1"/>
    <col min="2" max="2" width="10.140625" style="5" bestFit="1" customWidth="1"/>
    <col min="3" max="3" width="9.140625" style="5"/>
    <col min="4" max="4" width="10" style="5" customWidth="1"/>
    <col min="5" max="5" width="4.85546875" style="5" customWidth="1"/>
    <col min="6" max="6" width="101" style="5" customWidth="1"/>
    <col min="7" max="7" width="9.140625" style="5"/>
    <col min="8" max="8" width="9.5703125" style="5" bestFit="1" customWidth="1"/>
    <col min="9" max="16384" width="9.140625" style="5"/>
  </cols>
  <sheetData>
    <row r="22" spans="1:11">
      <c r="K22" s="98"/>
    </row>
    <row r="23" spans="1:11">
      <c r="K23" s="98"/>
    </row>
    <row r="24" spans="1:11">
      <c r="K24" s="98"/>
    </row>
    <row r="25" spans="1:11">
      <c r="K25" s="98"/>
    </row>
    <row r="26" spans="1:11">
      <c r="K26" s="98"/>
    </row>
    <row r="31" spans="1:11" ht="13.5" thickBot="1">
      <c r="D31" s="104" t="s">
        <v>89</v>
      </c>
      <c r="F31" s="105" t="s">
        <v>90</v>
      </c>
    </row>
    <row r="32" spans="1:11" ht="13.5" thickTop="1">
      <c r="A32" s="106" t="s">
        <v>91</v>
      </c>
      <c r="B32" s="114"/>
      <c r="D32" s="107">
        <v>141</v>
      </c>
      <c r="F32" s="108" t="s">
        <v>109</v>
      </c>
      <c r="H32"/>
    </row>
    <row r="33" spans="1:8">
      <c r="A33" s="106" t="s">
        <v>92</v>
      </c>
      <c r="B33" s="115"/>
      <c r="D33" s="109">
        <v>250719</v>
      </c>
      <c r="F33" s="110" t="s">
        <v>110</v>
      </c>
      <c r="H33"/>
    </row>
    <row r="34" spans="1:8" ht="13.5" thickBot="1">
      <c r="A34" s="106" t="s">
        <v>93</v>
      </c>
      <c r="B34" s="116"/>
      <c r="D34" s="111">
        <v>1778.1489361702127</v>
      </c>
      <c r="F34" s="112" t="s">
        <v>111</v>
      </c>
      <c r="H34"/>
    </row>
    <row r="35" spans="1:8" ht="13.5" thickTop="1"/>
    <row r="51" spans="1:9" ht="13.5" thickBot="1">
      <c r="D51" s="104" t="s">
        <v>89</v>
      </c>
      <c r="F51" s="105" t="s">
        <v>90</v>
      </c>
    </row>
    <row r="52" spans="1:9" ht="26.25" thickTop="1">
      <c r="A52" s="85" t="s">
        <v>99</v>
      </c>
      <c r="B52" s="114"/>
      <c r="D52" s="107">
        <v>16</v>
      </c>
      <c r="F52" s="108" t="s">
        <v>618</v>
      </c>
      <c r="H52"/>
    </row>
    <row r="53" spans="1:9" ht="25.5">
      <c r="A53" s="85" t="s">
        <v>94</v>
      </c>
      <c r="B53" s="117"/>
      <c r="D53" s="128">
        <v>447203</v>
      </c>
      <c r="F53" s="110" t="s">
        <v>100</v>
      </c>
      <c r="H53"/>
    </row>
    <row r="54" spans="1:9" ht="25.5">
      <c r="A54" s="85" t="s">
        <v>95</v>
      </c>
      <c r="B54" s="115"/>
      <c r="D54" s="130">
        <v>125407</v>
      </c>
      <c r="F54" s="110" t="s">
        <v>98</v>
      </c>
      <c r="H54"/>
    </row>
    <row r="55" spans="1:9" ht="25.5">
      <c r="A55" s="85" t="s">
        <v>96</v>
      </c>
      <c r="B55" s="118"/>
      <c r="D55" s="129">
        <v>27950.1875</v>
      </c>
      <c r="F55" s="110" t="s">
        <v>101</v>
      </c>
      <c r="H55"/>
    </row>
    <row r="56" spans="1:9" ht="26.25" thickBot="1">
      <c r="A56" s="85" t="s">
        <v>97</v>
      </c>
      <c r="B56" s="119"/>
      <c r="D56" s="113">
        <v>7837.9375</v>
      </c>
      <c r="F56" s="112" t="s">
        <v>102</v>
      </c>
      <c r="H56"/>
    </row>
    <row r="57" spans="1:9" ht="13.5" thickTop="1">
      <c r="H57"/>
    </row>
    <row r="58" spans="1:9">
      <c r="H58"/>
    </row>
    <row r="59" spans="1:9">
      <c r="H59"/>
    </row>
    <row r="60" spans="1:9">
      <c r="H60"/>
    </row>
    <row r="61" spans="1:9">
      <c r="H61"/>
    </row>
    <row r="62" spans="1:9">
      <c r="H62"/>
      <c r="I62" s="98"/>
    </row>
    <row r="63" spans="1:9">
      <c r="H63"/>
    </row>
    <row r="64" spans="1:9">
      <c r="H64"/>
    </row>
    <row r="65" spans="1:8">
      <c r="H65"/>
    </row>
    <row r="66" spans="1:8">
      <c r="H66"/>
    </row>
    <row r="67" spans="1:8">
      <c r="H67"/>
    </row>
    <row r="68" spans="1:8">
      <c r="H68"/>
    </row>
    <row r="69" spans="1:8">
      <c r="H69"/>
    </row>
    <row r="70" spans="1:8">
      <c r="H70"/>
    </row>
    <row r="71" spans="1:8">
      <c r="H71"/>
    </row>
    <row r="72" spans="1:8">
      <c r="H72"/>
    </row>
    <row r="73" spans="1:8">
      <c r="H73"/>
    </row>
    <row r="74" spans="1:8">
      <c r="H74"/>
    </row>
    <row r="75" spans="1:8">
      <c r="H75"/>
    </row>
    <row r="76" spans="1:8">
      <c r="H76"/>
    </row>
    <row r="77" spans="1:8" ht="13.5" thickBot="1">
      <c r="H77"/>
    </row>
    <row r="78" spans="1:8" ht="26.25" thickTop="1">
      <c r="A78" s="85" t="s">
        <v>104</v>
      </c>
      <c r="B78" s="120"/>
      <c r="D78" s="121">
        <v>3</v>
      </c>
      <c r="F78" s="108" t="s">
        <v>103</v>
      </c>
      <c r="H78"/>
    </row>
    <row r="79" spans="1:8" ht="38.25">
      <c r="A79" s="85" t="s">
        <v>105</v>
      </c>
      <c r="B79" s="115"/>
      <c r="D79" s="123">
        <v>108788</v>
      </c>
      <c r="F79" s="110" t="s">
        <v>106</v>
      </c>
      <c r="H79"/>
    </row>
    <row r="80" spans="1:8" ht="39" thickBot="1">
      <c r="A80" s="85" t="s">
        <v>107</v>
      </c>
      <c r="B80" s="116"/>
      <c r="D80" s="122">
        <v>9065.6666666666661</v>
      </c>
      <c r="F80" s="112" t="s">
        <v>108</v>
      </c>
      <c r="H80"/>
    </row>
    <row r="81" ht="13.5" thickTop="1"/>
  </sheetData>
  <pageMargins left="0.7" right="0.7" top="0.75" bottom="0.75" header="0.3" footer="0.3"/>
  <pageSetup orientation="portrait" horizontalDpi="200" verticalDpi="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topLeftCell="A79" workbookViewId="0">
      <selection activeCell="G131" sqref="G131"/>
    </sheetView>
  </sheetViews>
  <sheetFormatPr defaultColWidth="9.140625" defaultRowHeight="12.75"/>
  <cols>
    <col min="1" max="1" width="21.85546875" style="5" customWidth="1"/>
    <col min="2" max="2" width="11.5703125" style="5" bestFit="1" customWidth="1"/>
    <col min="3" max="3" width="13.42578125" style="5" customWidth="1"/>
    <col min="4" max="4" width="13.28515625" style="5" customWidth="1"/>
    <col min="5" max="6" width="14" style="5" bestFit="1" customWidth="1"/>
    <col min="7" max="7" width="14.42578125" style="5" bestFit="1" customWidth="1"/>
    <col min="8" max="16384" width="9.140625" style="5"/>
  </cols>
  <sheetData>
    <row r="1" spans="1:4">
      <c r="A1" s="152" t="s">
        <v>112</v>
      </c>
      <c r="B1" s="152" t="s">
        <v>114</v>
      </c>
      <c r="C1" s="152" t="s">
        <v>113</v>
      </c>
    </row>
    <row r="2" spans="1:4">
      <c r="A2" s="4" t="s">
        <v>73</v>
      </c>
      <c r="B2" s="4" t="s">
        <v>74</v>
      </c>
      <c r="C2" s="4" t="s">
        <v>75</v>
      </c>
      <c r="D2" s="4" t="s">
        <v>76</v>
      </c>
    </row>
    <row r="3" spans="1:4">
      <c r="A3" s="99">
        <v>2052019020866</v>
      </c>
      <c r="B3" s="100"/>
      <c r="C3" s="100"/>
      <c r="D3" s="100"/>
    </row>
    <row r="4" spans="1:4">
      <c r="A4" s="99">
        <v>5672011223273</v>
      </c>
      <c r="B4" s="100"/>
      <c r="C4" s="100"/>
      <c r="D4" s="100"/>
    </row>
    <row r="5" spans="1:4">
      <c r="A5" s="99">
        <v>6506014858193</v>
      </c>
      <c r="B5" s="100"/>
      <c r="C5" s="100"/>
      <c r="D5" s="100"/>
    </row>
    <row r="6" spans="1:4">
      <c r="A6" s="99">
        <v>6231007376555</v>
      </c>
      <c r="B6" s="100"/>
      <c r="C6" s="100"/>
      <c r="D6" s="100"/>
    </row>
    <row r="7" spans="1:4">
      <c r="A7" s="99">
        <v>3858015505912</v>
      </c>
      <c r="B7" s="100"/>
      <c r="C7" s="100"/>
      <c r="D7" s="100"/>
    </row>
    <row r="8" spans="1:4">
      <c r="A8" s="99">
        <v>1572003929314</v>
      </c>
      <c r="B8" s="100"/>
      <c r="C8" s="100"/>
      <c r="D8" s="100"/>
    </row>
    <row r="9" spans="1:4">
      <c r="A9" s="99">
        <v>7947003559468</v>
      </c>
      <c r="B9" s="100"/>
      <c r="C9" s="100"/>
      <c r="D9" s="100"/>
    </row>
    <row r="10" spans="1:4">
      <c r="A10" s="99">
        <v>8439007259039</v>
      </c>
      <c r="B10" s="100"/>
      <c r="C10" s="100"/>
      <c r="D10" s="100"/>
    </row>
    <row r="11" spans="1:4">
      <c r="A11" s="99">
        <v>5064019704020</v>
      </c>
      <c r="B11" s="100"/>
      <c r="C11" s="100"/>
      <c r="D11" s="100"/>
    </row>
    <row r="12" spans="1:4">
      <c r="A12" s="99">
        <v>4669014703262</v>
      </c>
      <c r="B12" s="100"/>
      <c r="C12" s="100"/>
      <c r="D12" s="100"/>
    </row>
    <row r="13" spans="1:4">
      <c r="B13" s="6">
        <v>4</v>
      </c>
      <c r="C13" s="6">
        <v>2</v>
      </c>
      <c r="D13" s="6">
        <v>7</v>
      </c>
    </row>
    <row r="25" spans="8:11">
      <c r="H25" s="101">
        <v>2052</v>
      </c>
      <c r="I25" s="101" t="s">
        <v>77</v>
      </c>
      <c r="J25" s="101"/>
      <c r="K25" s="101" t="s">
        <v>78</v>
      </c>
    </row>
    <row r="26" spans="8:11">
      <c r="H26" s="101">
        <v>5672</v>
      </c>
      <c r="I26" s="101" t="s">
        <v>77</v>
      </c>
      <c r="J26" s="101"/>
      <c r="K26" s="101">
        <v>3273</v>
      </c>
    </row>
    <row r="27" spans="8:11">
      <c r="H27" s="101">
        <v>6506</v>
      </c>
      <c r="I27" s="101" t="s">
        <v>77</v>
      </c>
      <c r="J27" s="101"/>
      <c r="K27" s="101">
        <v>8193</v>
      </c>
    </row>
    <row r="28" spans="8:11">
      <c r="H28" s="101">
        <v>6231</v>
      </c>
      <c r="I28" s="101" t="s">
        <v>79</v>
      </c>
      <c r="J28" s="101"/>
      <c r="K28" s="101">
        <v>6555</v>
      </c>
    </row>
    <row r="29" spans="8:11">
      <c r="H29" s="101">
        <v>3858</v>
      </c>
      <c r="I29" s="101" t="s">
        <v>77</v>
      </c>
      <c r="J29" s="101"/>
      <c r="K29" s="101">
        <v>5912</v>
      </c>
    </row>
    <row r="30" spans="8:11">
      <c r="H30" s="101">
        <v>1572</v>
      </c>
      <c r="I30" s="101" t="s">
        <v>79</v>
      </c>
      <c r="J30" s="101"/>
      <c r="K30" s="101">
        <v>9314</v>
      </c>
    </row>
    <row r="31" spans="8:11">
      <c r="H31" s="101">
        <v>7947</v>
      </c>
      <c r="I31" s="101" t="s">
        <v>79</v>
      </c>
      <c r="J31" s="101"/>
      <c r="K31" s="101">
        <v>9468</v>
      </c>
    </row>
    <row r="32" spans="8:11">
      <c r="H32" s="101">
        <v>8439</v>
      </c>
      <c r="I32" s="101" t="s">
        <v>79</v>
      </c>
      <c r="J32" s="101"/>
      <c r="K32" s="101">
        <v>9039</v>
      </c>
    </row>
    <row r="33" spans="1:11">
      <c r="H33" s="101">
        <v>5064</v>
      </c>
      <c r="I33" s="101" t="s">
        <v>77</v>
      </c>
      <c r="J33" s="101"/>
      <c r="K33" s="101">
        <v>4020</v>
      </c>
    </row>
    <row r="34" spans="1:11">
      <c r="H34" s="101">
        <v>4669</v>
      </c>
      <c r="I34" s="101" t="s">
        <v>77</v>
      </c>
      <c r="J34" s="101"/>
      <c r="K34" s="101">
        <v>3262</v>
      </c>
    </row>
    <row r="37" spans="1:11">
      <c r="A37" s="4" t="s">
        <v>73</v>
      </c>
    </row>
    <row r="38" spans="1:11">
      <c r="A38" s="99">
        <v>2052019020866</v>
      </c>
    </row>
    <row r="39" spans="1:11">
      <c r="A39" s="99">
        <v>5672011223273</v>
      </c>
    </row>
    <row r="40" spans="1:11">
      <c r="A40" s="99">
        <v>6506014858193</v>
      </c>
    </row>
    <row r="41" spans="1:11">
      <c r="A41" s="99">
        <v>6231007376555</v>
      </c>
    </row>
    <row r="42" spans="1:11">
      <c r="A42" s="99">
        <v>3858015505912</v>
      </c>
    </row>
    <row r="43" spans="1:11">
      <c r="A43" s="99">
        <v>1572003929314</v>
      </c>
    </row>
    <row r="44" spans="1:11">
      <c r="A44" s="99">
        <v>7947003559468</v>
      </c>
    </row>
    <row r="45" spans="1:11">
      <c r="A45" s="99">
        <v>8439007259039</v>
      </c>
    </row>
    <row r="46" spans="1:11">
      <c r="A46" s="99">
        <v>5064019704020</v>
      </c>
    </row>
    <row r="47" spans="1:11">
      <c r="A47" s="99">
        <v>4669014703262</v>
      </c>
    </row>
    <row r="48" spans="1:11">
      <c r="A48" s="101"/>
    </row>
    <row r="49" spans="1:1">
      <c r="A49" s="4" t="s">
        <v>73</v>
      </c>
    </row>
    <row r="50" spans="1:1">
      <c r="A50" s="100" t="str">
        <f>CONCATENATE(LEFT(A38,4),"-")</f>
        <v>2052-</v>
      </c>
    </row>
    <row r="51" spans="1:1">
      <c r="A51" s="100"/>
    </row>
    <row r="52" spans="1:1">
      <c r="A52" s="100"/>
    </row>
    <row r="53" spans="1:1">
      <c r="A53" s="100"/>
    </row>
    <row r="54" spans="1:1">
      <c r="A54" s="100"/>
    </row>
    <row r="55" spans="1:1">
      <c r="A55" s="100"/>
    </row>
    <row r="56" spans="1:1">
      <c r="A56" s="100"/>
    </row>
    <row r="57" spans="1:1">
      <c r="A57" s="100"/>
    </row>
    <row r="58" spans="1:1">
      <c r="A58" s="100"/>
    </row>
    <row r="59" spans="1:1">
      <c r="A59" s="100"/>
    </row>
    <row r="61" spans="1:1">
      <c r="A61" s="4" t="s">
        <v>73</v>
      </c>
    </row>
    <row r="62" spans="1:1">
      <c r="A62" s="100"/>
    </row>
    <row r="63" spans="1:1">
      <c r="A63" s="100"/>
    </row>
    <row r="64" spans="1:1">
      <c r="A64" s="100"/>
    </row>
    <row r="65" spans="1:2">
      <c r="A65" s="100"/>
    </row>
    <row r="66" spans="1:2">
      <c r="A66" s="100"/>
    </row>
    <row r="67" spans="1:2">
      <c r="A67" s="100"/>
    </row>
    <row r="68" spans="1:2">
      <c r="A68" s="100"/>
    </row>
    <row r="69" spans="1:2">
      <c r="A69" s="100"/>
    </row>
    <row r="70" spans="1:2">
      <c r="A70" s="100"/>
    </row>
    <row r="71" spans="1:2">
      <c r="A71" s="100"/>
    </row>
    <row r="76" spans="1:2">
      <c r="A76" s="4" t="s">
        <v>73</v>
      </c>
      <c r="B76" s="4" t="s">
        <v>80</v>
      </c>
    </row>
    <row r="77" spans="1:2">
      <c r="A77" s="99">
        <v>5330011376945</v>
      </c>
      <c r="B77" s="6"/>
    </row>
    <row r="78" spans="1:2">
      <c r="A78" s="99">
        <v>5345005765</v>
      </c>
      <c r="B78" s="6"/>
    </row>
    <row r="79" spans="1:2">
      <c r="A79" s="99">
        <v>2510012925754</v>
      </c>
      <c r="B79" s="6"/>
    </row>
    <row r="80" spans="1:2">
      <c r="A80" s="99">
        <v>5855015204438</v>
      </c>
      <c r="B80" s="6"/>
    </row>
    <row r="81" spans="1:2">
      <c r="A81" s="99">
        <v>1095014564457</v>
      </c>
      <c r="B81" s="6"/>
    </row>
    <row r="82" spans="1:2">
      <c r="A82" s="99">
        <v>1095014564457</v>
      </c>
      <c r="B82" s="6"/>
    </row>
    <row r="83" spans="1:2">
      <c r="A83" s="99">
        <v>1095014564457</v>
      </c>
      <c r="B83" s="6"/>
    </row>
    <row r="84" spans="1:2">
      <c r="A84" s="99" t="s">
        <v>81</v>
      </c>
      <c r="B84" s="6"/>
    </row>
    <row r="85" spans="1:2">
      <c r="A85" s="99">
        <v>4240013903057</v>
      </c>
      <c r="B85" s="6"/>
    </row>
    <row r="86" spans="1:2">
      <c r="A86" s="99">
        <v>4240013903057</v>
      </c>
      <c r="B86" s="6"/>
    </row>
    <row r="87" spans="1:2">
      <c r="A87" s="99">
        <v>5331006</v>
      </c>
      <c r="B87" s="6"/>
    </row>
    <row r="88" spans="1:2">
      <c r="A88" s="99">
        <v>2510015311701</v>
      </c>
      <c r="B88" s="6"/>
    </row>
    <row r="89" spans="1:2">
      <c r="A89" s="99">
        <v>2520013280627</v>
      </c>
      <c r="B89" s="6"/>
    </row>
    <row r="90" spans="1:2">
      <c r="A90" s="99">
        <v>8345002149125</v>
      </c>
      <c r="B90" s="6"/>
    </row>
    <row r="91" spans="1:2">
      <c r="A91" s="99">
        <v>6810008556160</v>
      </c>
      <c r="B91" s="6"/>
    </row>
    <row r="92" spans="1:2">
      <c r="A92" s="99" t="s">
        <v>82</v>
      </c>
      <c r="B92" s="6"/>
    </row>
    <row r="93" spans="1:2">
      <c r="A93" s="99"/>
      <c r="B93" s="6"/>
    </row>
    <row r="94" spans="1:2">
      <c r="A94" s="99" t="s">
        <v>83</v>
      </c>
      <c r="B94" s="6"/>
    </row>
    <row r="95" spans="1:2">
      <c r="A95" s="99">
        <v>1111111111111</v>
      </c>
      <c r="B95" s="6"/>
    </row>
    <row r="96" spans="1:2">
      <c r="A96" s="99">
        <v>204001238093</v>
      </c>
      <c r="B96" s="6"/>
    </row>
    <row r="97" spans="1:2">
      <c r="A97" s="99">
        <v>8145012622982</v>
      </c>
      <c r="B97" s="6"/>
    </row>
    <row r="98" spans="1:2">
      <c r="A98" s="99">
        <v>1095003924102</v>
      </c>
      <c r="B98" s="6"/>
    </row>
    <row r="99" spans="1:2">
      <c r="A99" s="99">
        <v>1095014564457</v>
      </c>
      <c r="B99" s="6"/>
    </row>
    <row r="100" spans="1:2">
      <c r="A100" s="99">
        <v>9510001890583</v>
      </c>
      <c r="B100" s="6"/>
    </row>
    <row r="101" spans="1:2">
      <c r="A101" s="99">
        <v>4720013317808</v>
      </c>
      <c r="B101" s="6"/>
    </row>
    <row r="102" spans="1:2">
      <c r="A102" s="99">
        <v>2540014873616</v>
      </c>
      <c r="B102" s="6"/>
    </row>
    <row r="123" spans="1:6">
      <c r="A123" s="4" t="s">
        <v>73</v>
      </c>
      <c r="B123" s="4" t="s">
        <v>84</v>
      </c>
      <c r="C123" s="4" t="s">
        <v>85</v>
      </c>
      <c r="D123" s="4" t="s">
        <v>86</v>
      </c>
      <c r="E123" s="4" t="s">
        <v>617</v>
      </c>
      <c r="F123" s="40" t="s">
        <v>616</v>
      </c>
    </row>
    <row r="124" spans="1:6">
      <c r="A124" s="99">
        <v>5330011376945</v>
      </c>
      <c r="B124" s="6"/>
      <c r="C124" s="6"/>
      <c r="D124" s="6"/>
    </row>
    <row r="125" spans="1:6">
      <c r="A125" s="99">
        <v>5345005765</v>
      </c>
      <c r="B125" s="6"/>
      <c r="C125" s="6"/>
      <c r="D125" s="6"/>
    </row>
    <row r="126" spans="1:6">
      <c r="A126" s="99">
        <v>2510012925754</v>
      </c>
      <c r="B126" s="6"/>
      <c r="C126" s="6"/>
      <c r="D126" s="6"/>
    </row>
    <row r="127" spans="1:6">
      <c r="A127" s="99">
        <v>5855015204438</v>
      </c>
      <c r="B127" s="6"/>
      <c r="C127" s="6"/>
      <c r="D127" s="6"/>
    </row>
    <row r="128" spans="1:6">
      <c r="A128" s="99">
        <v>1095014564457</v>
      </c>
      <c r="B128" s="6"/>
      <c r="C128" s="6"/>
      <c r="D128" s="6"/>
    </row>
    <row r="129" spans="1:4">
      <c r="A129" s="99">
        <v>1095014564457</v>
      </c>
      <c r="B129" s="6"/>
      <c r="C129" s="6"/>
      <c r="D129" s="6"/>
    </row>
    <row r="130" spans="1:4">
      <c r="A130" s="99">
        <v>1095014564457</v>
      </c>
      <c r="B130" s="6"/>
      <c r="C130" s="6"/>
      <c r="D130" s="6"/>
    </row>
    <row r="131" spans="1:4">
      <c r="A131" s="99" t="s">
        <v>81</v>
      </c>
      <c r="B131" s="6"/>
      <c r="C131" s="6"/>
      <c r="D131" s="6"/>
    </row>
    <row r="132" spans="1:4">
      <c r="A132" s="99">
        <v>4240013903057</v>
      </c>
      <c r="B132" s="6"/>
      <c r="C132" s="6"/>
      <c r="D132" s="6"/>
    </row>
    <row r="133" spans="1:4">
      <c r="A133" s="99">
        <v>4240013903057</v>
      </c>
      <c r="B133" s="6"/>
      <c r="C133" s="6"/>
      <c r="D133" s="6"/>
    </row>
    <row r="134" spans="1:4">
      <c r="A134" s="99">
        <v>5331006</v>
      </c>
      <c r="B134" s="6"/>
      <c r="C134" s="6"/>
      <c r="D134" s="6"/>
    </row>
    <row r="135" spans="1:4">
      <c r="A135" s="99">
        <v>2510015311701</v>
      </c>
      <c r="B135" s="6"/>
      <c r="C135" s="6"/>
      <c r="D135" s="6"/>
    </row>
    <row r="136" spans="1:4">
      <c r="A136" s="99">
        <v>2520013280627</v>
      </c>
      <c r="B136" s="6"/>
      <c r="C136" s="6"/>
      <c r="D136" s="6"/>
    </row>
    <row r="137" spans="1:4">
      <c r="A137" s="99">
        <v>8345002149125</v>
      </c>
      <c r="B137" s="6"/>
      <c r="C137" s="6"/>
      <c r="D137" s="6"/>
    </row>
    <row r="138" spans="1:4">
      <c r="A138" s="99">
        <v>6810008556160</v>
      </c>
      <c r="B138" s="6"/>
      <c r="C138" s="6"/>
      <c r="D138" s="6"/>
    </row>
    <row r="139" spans="1:4">
      <c r="A139" s="99" t="s">
        <v>82</v>
      </c>
      <c r="B139" s="6"/>
      <c r="C139" s="6"/>
      <c r="D139" s="6"/>
    </row>
    <row r="140" spans="1:4">
      <c r="A140" s="99"/>
      <c r="B140" s="6"/>
      <c r="C140" s="6"/>
      <c r="D140" s="6"/>
    </row>
    <row r="141" spans="1:4">
      <c r="A141" s="99" t="s">
        <v>83</v>
      </c>
      <c r="B141" s="6"/>
      <c r="C141" s="6"/>
      <c r="D141" s="6"/>
    </row>
    <row r="142" spans="1:4">
      <c r="A142" s="99">
        <v>1111111111111</v>
      </c>
      <c r="B142" s="6"/>
      <c r="C142" s="6"/>
      <c r="D142" s="6"/>
    </row>
    <row r="143" spans="1:4">
      <c r="A143" s="99">
        <v>204001238093</v>
      </c>
      <c r="B143" s="6"/>
      <c r="C143" s="6"/>
      <c r="D143" s="6"/>
    </row>
    <row r="144" spans="1:4">
      <c r="A144" s="99">
        <v>8145012622982</v>
      </c>
      <c r="B144" s="6"/>
      <c r="C144" s="6"/>
      <c r="D144" s="6"/>
    </row>
    <row r="145" spans="1:4">
      <c r="A145" s="99">
        <v>1095003924102</v>
      </c>
      <c r="B145" s="6"/>
      <c r="C145" s="6"/>
      <c r="D145" s="6"/>
    </row>
    <row r="146" spans="1:4">
      <c r="A146" s="99">
        <v>1095014564457</v>
      </c>
      <c r="B146" s="6"/>
      <c r="C146" s="6"/>
      <c r="D146" s="6"/>
    </row>
    <row r="147" spans="1:4">
      <c r="A147" s="99">
        <v>9510001890583</v>
      </c>
      <c r="B147" s="6"/>
      <c r="C147" s="6"/>
      <c r="D147" s="6"/>
    </row>
    <row r="148" spans="1:4">
      <c r="A148" s="99">
        <v>4720013317808</v>
      </c>
      <c r="B148" s="6"/>
      <c r="C148" s="6"/>
      <c r="D148" s="6"/>
    </row>
    <row r="149" spans="1:4">
      <c r="A149" s="99">
        <v>2540014873616</v>
      </c>
      <c r="B149" s="6"/>
      <c r="C149" s="6"/>
      <c r="D149" s="6"/>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36"/>
  <sheetViews>
    <sheetView workbookViewId="0">
      <selection activeCell="B47" sqref="B47"/>
    </sheetView>
  </sheetViews>
  <sheetFormatPr defaultColWidth="9.140625" defaultRowHeight="12.75"/>
  <cols>
    <col min="1" max="1" width="56" style="154" bestFit="1" customWidth="1"/>
    <col min="2" max="2" width="59" style="154" customWidth="1"/>
    <col min="3" max="3" width="34" style="154" bestFit="1" customWidth="1"/>
    <col min="4" max="4" width="14.28515625" style="154" customWidth="1"/>
    <col min="5" max="5" width="19" style="154" bestFit="1" customWidth="1"/>
    <col min="6" max="16384" width="9.140625" style="154"/>
  </cols>
  <sheetData>
    <row r="2" spans="1:5">
      <c r="A2" s="153" t="s">
        <v>115</v>
      </c>
      <c r="C2" s="155" t="s">
        <v>116</v>
      </c>
      <c r="D2" s="155" t="s">
        <v>117</v>
      </c>
    </row>
    <row r="3" spans="1:5">
      <c r="A3" s="156"/>
    </row>
    <row r="4" spans="1:5">
      <c r="A4" s="157" t="s">
        <v>118</v>
      </c>
      <c r="B4" s="154" t="s">
        <v>119</v>
      </c>
      <c r="C4" s="154" t="s">
        <v>120</v>
      </c>
      <c r="D4" s="154" t="str">
        <f>TRIM(A2)</f>
        <v>Reggie Miller</v>
      </c>
    </row>
    <row r="5" spans="1:5">
      <c r="A5" s="192" t="s">
        <v>121</v>
      </c>
      <c r="B5" s="193" t="s">
        <v>122</v>
      </c>
      <c r="C5" s="154" t="s">
        <v>123</v>
      </c>
      <c r="D5" s="154">
        <f>LEN(A2)</f>
        <v>15</v>
      </c>
    </row>
    <row r="6" spans="1:5">
      <c r="A6" s="192"/>
      <c r="B6" s="194"/>
      <c r="C6" s="154" t="s">
        <v>124</v>
      </c>
      <c r="D6" s="154">
        <f>LEN(D4)</f>
        <v>13</v>
      </c>
    </row>
    <row r="7" spans="1:5">
      <c r="A7" s="157"/>
    </row>
    <row r="8" spans="1:5">
      <c r="A8" s="157" t="s">
        <v>125</v>
      </c>
      <c r="B8" s="195" t="s">
        <v>126</v>
      </c>
      <c r="C8" s="154" t="s">
        <v>127</v>
      </c>
      <c r="D8" s="154">
        <f>FIND(" ",A2,1)</f>
        <v>7</v>
      </c>
    </row>
    <row r="9" spans="1:5">
      <c r="A9" s="157"/>
      <c r="B9" s="196"/>
      <c r="C9" s="154" t="s">
        <v>128</v>
      </c>
      <c r="D9" s="154">
        <f>FIND("r",A2,1)</f>
        <v>15</v>
      </c>
    </row>
    <row r="10" spans="1:5">
      <c r="A10" s="158" t="s">
        <v>129</v>
      </c>
      <c r="B10" s="159" t="s">
        <v>130</v>
      </c>
      <c r="C10" s="154" t="s">
        <v>131</v>
      </c>
      <c r="D10" s="154">
        <f>SEARCH("r",A2,1)</f>
        <v>1</v>
      </c>
    </row>
    <row r="11" spans="1:5">
      <c r="A11" s="158"/>
      <c r="B11" s="159"/>
    </row>
    <row r="12" spans="1:5">
      <c r="A12" s="157"/>
    </row>
    <row r="13" spans="1:5">
      <c r="A13" s="158" t="s">
        <v>132</v>
      </c>
      <c r="B13" s="159" t="s">
        <v>133</v>
      </c>
      <c r="C13" s="154" t="s">
        <v>134</v>
      </c>
      <c r="D13" s="154" t="str">
        <f>C2&amp;" "&amp;D2</f>
        <v>Reggie Miller</v>
      </c>
      <c r="E13" s="154" t="str">
        <f>CONCATENATE(C2," ",D2)</f>
        <v>Reggie Miller</v>
      </c>
    </row>
    <row r="14" spans="1:5">
      <c r="A14" s="158" t="s">
        <v>135</v>
      </c>
      <c r="B14" s="159" t="s">
        <v>136</v>
      </c>
      <c r="C14" s="154" t="s">
        <v>137</v>
      </c>
      <c r="D14" s="154" t="str">
        <f>REPLACE(A2,3,2,"nn")</f>
        <v>Rennie   Miller</v>
      </c>
    </row>
    <row r="15" spans="1:5">
      <c r="A15" s="158"/>
      <c r="B15" s="159"/>
    </row>
    <row r="16" spans="1:5">
      <c r="A16" s="158"/>
      <c r="B16" s="159"/>
    </row>
    <row r="18" spans="1:5">
      <c r="A18" s="159" t="s">
        <v>138</v>
      </c>
      <c r="B18" s="159" t="s">
        <v>139</v>
      </c>
      <c r="C18" s="159" t="s">
        <v>140</v>
      </c>
      <c r="D18" s="160" t="s">
        <v>141</v>
      </c>
    </row>
    <row r="19" spans="1:5">
      <c r="A19" s="159" t="s">
        <v>142</v>
      </c>
      <c r="B19" s="159" t="s">
        <v>143</v>
      </c>
      <c r="C19" s="159" t="s">
        <v>144</v>
      </c>
      <c r="D19" s="154">
        <f>VALUE(D18)</f>
        <v>31</v>
      </c>
    </row>
    <row r="25" spans="1:5">
      <c r="A25" s="40"/>
      <c r="B25" s="40"/>
      <c r="C25" s="40"/>
      <c r="D25" s="40"/>
      <c r="E25" s="40"/>
    </row>
    <row r="26" spans="1:5">
      <c r="A26" s="162" t="s">
        <v>149</v>
      </c>
      <c r="B26" s="162" t="s">
        <v>150</v>
      </c>
      <c r="C26" s="162" t="s">
        <v>151</v>
      </c>
      <c r="D26" s="162" t="s">
        <v>152</v>
      </c>
      <c r="E26" s="162" t="s">
        <v>153</v>
      </c>
    </row>
    <row r="27" spans="1:5">
      <c r="A27" s="163" t="s">
        <v>154</v>
      </c>
      <c r="B27" s="163"/>
      <c r="C27" s="40"/>
      <c r="D27" s="164"/>
      <c r="E27" s="40"/>
    </row>
    <row r="28" spans="1:5">
      <c r="A28" s="163" t="s">
        <v>155</v>
      </c>
      <c r="B28" s="163"/>
      <c r="C28" s="40"/>
      <c r="D28" s="164"/>
      <c r="E28" s="40"/>
    </row>
    <row r="29" spans="1:5">
      <c r="A29" s="163" t="s">
        <v>156</v>
      </c>
      <c r="B29" s="163"/>
      <c r="C29" s="40"/>
      <c r="D29" s="164"/>
      <c r="E29" s="40"/>
    </row>
    <row r="30" spans="1:5">
      <c r="A30" s="163" t="s">
        <v>157</v>
      </c>
      <c r="B30" s="163"/>
      <c r="C30" s="40"/>
      <c r="D30" s="164"/>
      <c r="E30" s="40"/>
    </row>
    <row r="31" spans="1:5">
      <c r="A31" s="163" t="s">
        <v>158</v>
      </c>
      <c r="B31" s="163"/>
      <c r="C31" s="40"/>
      <c r="D31" s="164"/>
      <c r="E31" s="40"/>
    </row>
    <row r="32" spans="1:5">
      <c r="A32" s="163" t="s">
        <v>159</v>
      </c>
      <c r="B32" s="163"/>
      <c r="C32" s="40"/>
      <c r="D32" s="164"/>
      <c r="E32" s="40"/>
    </row>
    <row r="33" spans="1:5">
      <c r="A33" s="163" t="s">
        <v>160</v>
      </c>
      <c r="B33" s="163"/>
      <c r="C33" s="40"/>
      <c r="D33" s="164"/>
      <c r="E33" s="40"/>
    </row>
    <row r="34" spans="1:5">
      <c r="A34" s="163" t="s">
        <v>161</v>
      </c>
      <c r="B34" s="163"/>
      <c r="C34" s="40"/>
      <c r="D34" s="164"/>
      <c r="E34" s="40"/>
    </row>
    <row r="35" spans="1:5">
      <c r="A35" s="163" t="s">
        <v>162</v>
      </c>
      <c r="B35" s="163"/>
      <c r="C35" s="40"/>
      <c r="D35" s="164"/>
      <c r="E35" s="40"/>
    </row>
    <row r="36" spans="1:5">
      <c r="A36" s="40"/>
      <c r="B36" s="40"/>
      <c r="C36" s="40"/>
      <c r="D36" s="40"/>
      <c r="E36" s="40"/>
    </row>
  </sheetData>
  <mergeCells count="3">
    <mergeCell ref="A5:A6"/>
    <mergeCell ref="B5:B6"/>
    <mergeCell ref="B8:B9"/>
  </mergeCells>
  <pageMargins left="0.75" right="0.75" top="1" bottom="1" header="0.5" footer="0.5"/>
  <pageSetup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46"/>
  <sheetViews>
    <sheetView workbookViewId="0">
      <selection activeCell="A50" sqref="A50"/>
    </sheetView>
  </sheetViews>
  <sheetFormatPr defaultRowHeight="12.75"/>
  <cols>
    <col min="1" max="1" width="19.140625" customWidth="1"/>
    <col min="2" max="2" width="14.42578125" bestFit="1" customWidth="1"/>
  </cols>
  <sheetData>
    <row r="4" spans="1:4">
      <c r="A4" s="197">
        <v>1</v>
      </c>
      <c r="B4">
        <f>DATEVALUE("1/1/1900")</f>
        <v>1</v>
      </c>
    </row>
    <row r="5" spans="1:4">
      <c r="A5" s="198" t="s">
        <v>147</v>
      </c>
      <c r="B5">
        <f>DATEVALUE(A5)</f>
        <v>1</v>
      </c>
    </row>
    <row r="7" spans="1:4">
      <c r="A7" s="201" t="s">
        <v>620</v>
      </c>
      <c r="B7" s="200">
        <f t="shared" ref="B6:B8" si="0">DATEVALUE(A7)</f>
        <v>44916</v>
      </c>
      <c r="C7">
        <f>TIMEVALUE(A7)</f>
        <v>0.6875</v>
      </c>
    </row>
    <row r="8" spans="1:4">
      <c r="A8" s="198" t="s">
        <v>619</v>
      </c>
      <c r="B8" s="200" t="e">
        <f t="shared" si="0"/>
        <v>#VALUE!</v>
      </c>
      <c r="C8" t="e">
        <f>TIMEVALUE(A8)</f>
        <v>#VALUE!</v>
      </c>
    </row>
    <row r="13" spans="1:4">
      <c r="A13" s="203" t="s">
        <v>145</v>
      </c>
      <c r="B13" s="203" t="s">
        <v>146</v>
      </c>
      <c r="C13" s="203" t="s">
        <v>60</v>
      </c>
      <c r="D13" s="203" t="s">
        <v>621</v>
      </c>
    </row>
    <row r="14" spans="1:4">
      <c r="A14">
        <v>2022</v>
      </c>
      <c r="B14">
        <v>4</v>
      </c>
      <c r="C14">
        <v>14</v>
      </c>
      <c r="D14" s="197">
        <f>DATE(A14,B14,C14)</f>
        <v>44665</v>
      </c>
    </row>
    <row r="16" spans="1:4">
      <c r="A16" s="203" t="s">
        <v>622</v>
      </c>
      <c r="B16" s="203" t="s">
        <v>623</v>
      </c>
    </row>
    <row r="17" spans="1:3">
      <c r="A17">
        <v>15</v>
      </c>
      <c r="B17">
        <v>10</v>
      </c>
      <c r="C17" s="202">
        <f>TIME(A17,B17,0)</f>
        <v>0.63194444444444442</v>
      </c>
    </row>
    <row r="19" spans="1:3">
      <c r="A19" s="203" t="s">
        <v>624</v>
      </c>
      <c r="B19" s="199"/>
    </row>
    <row r="23" spans="1:3">
      <c r="A23" s="176" t="s">
        <v>148</v>
      </c>
      <c r="B23" s="161">
        <f ca="1">TODAY()</f>
        <v>44961</v>
      </c>
    </row>
    <row r="30" spans="1:3">
      <c r="A30" s="203" t="s">
        <v>145</v>
      </c>
      <c r="B30">
        <f>YEAR(D14)</f>
        <v>2022</v>
      </c>
    </row>
    <row r="31" spans="1:3">
      <c r="A31" s="203" t="s">
        <v>146</v>
      </c>
      <c r="B31">
        <f>MONTH(D14)</f>
        <v>4</v>
      </c>
    </row>
    <row r="32" spans="1:3">
      <c r="A32" s="203" t="s">
        <v>60</v>
      </c>
      <c r="B32">
        <f>DAY(D14)</f>
        <v>14</v>
      </c>
    </row>
    <row r="33" spans="1:2">
      <c r="A33" s="203" t="s">
        <v>622</v>
      </c>
      <c r="B33">
        <f>HOUR(C17)</f>
        <v>15</v>
      </c>
    </row>
    <row r="34" spans="1:2">
      <c r="A34" s="203" t="s">
        <v>623</v>
      </c>
      <c r="B34">
        <f>MINUTE(C17)</f>
        <v>10</v>
      </c>
    </row>
    <row r="39" spans="1:2">
      <c r="A39" t="s">
        <v>625</v>
      </c>
      <c r="B39" s="197">
        <v>44623</v>
      </c>
    </row>
    <row r="40" spans="1:2">
      <c r="A40" t="s">
        <v>626</v>
      </c>
      <c r="B40" s="197">
        <v>44652</v>
      </c>
    </row>
    <row r="42" spans="1:2">
      <c r="A42" s="203" t="s">
        <v>627</v>
      </c>
      <c r="B42">
        <f>B40-B39</f>
        <v>29</v>
      </c>
    </row>
    <row r="45" spans="1:2">
      <c r="A45" s="203" t="s">
        <v>628</v>
      </c>
      <c r="B45">
        <f>WEEKDAY(B39,1)</f>
        <v>5</v>
      </c>
    </row>
    <row r="46" spans="1:2">
      <c r="A46" s="203" t="s">
        <v>629</v>
      </c>
      <c r="B46">
        <f>WEEKNUM(B39)</f>
        <v>10</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28"/>
  <sheetViews>
    <sheetView workbookViewId="0">
      <selection activeCell="D16" sqref="D16"/>
    </sheetView>
  </sheetViews>
  <sheetFormatPr defaultColWidth="9.140625" defaultRowHeight="12.75"/>
  <cols>
    <col min="1" max="1" width="16" style="157" customWidth="1"/>
    <col min="2" max="2" width="17" style="154" customWidth="1"/>
    <col min="3" max="3" width="14" style="154" bestFit="1" customWidth="1"/>
    <col min="4" max="4" width="12.140625" style="154" bestFit="1" customWidth="1"/>
    <col min="5" max="5" width="9.140625" style="154"/>
    <col min="6" max="6" width="8.85546875" style="154" customWidth="1"/>
    <col min="7" max="7" width="14.5703125" style="154" customWidth="1"/>
    <col min="8" max="8" width="5" style="154" customWidth="1"/>
    <col min="9" max="9" width="16" style="154" bestFit="1" customWidth="1"/>
    <col min="10" max="10" width="17" style="154" bestFit="1" customWidth="1"/>
    <col min="11" max="11" width="3" style="154" customWidth="1"/>
    <col min="12" max="12" width="11.7109375" style="154" bestFit="1" customWidth="1"/>
    <col min="13" max="15" width="9.140625" style="154"/>
    <col min="16" max="16" width="13.85546875" style="154" bestFit="1" customWidth="1"/>
    <col min="17" max="17" width="16" style="154" bestFit="1" customWidth="1"/>
    <col min="18" max="18" width="17.5703125" style="154" bestFit="1" customWidth="1"/>
    <col min="19" max="19" width="15" style="154" bestFit="1" customWidth="1"/>
    <col min="20" max="16384" width="9.140625" style="154"/>
  </cols>
  <sheetData>
    <row r="1" spans="1:8">
      <c r="A1" s="165" t="s">
        <v>163</v>
      </c>
      <c r="H1" s="166"/>
    </row>
    <row r="2" spans="1:8">
      <c r="H2" s="166"/>
    </row>
    <row r="3" spans="1:8">
      <c r="A3" s="157" t="s">
        <v>164</v>
      </c>
    </row>
    <row r="5" spans="1:8" ht="12.75" customHeight="1">
      <c r="A5" s="167" t="s">
        <v>165</v>
      </c>
      <c r="B5" s="168" t="s">
        <v>166</v>
      </c>
      <c r="C5" s="169" t="s">
        <v>167</v>
      </c>
      <c r="D5" s="169" t="s">
        <v>168</v>
      </c>
      <c r="E5" s="169" t="s">
        <v>169</v>
      </c>
    </row>
    <row r="6" spans="1:8">
      <c r="A6" s="170" t="s">
        <v>170</v>
      </c>
      <c r="B6" s="168" t="s">
        <v>87</v>
      </c>
      <c r="C6" s="171">
        <v>32</v>
      </c>
      <c r="D6" s="171">
        <v>17</v>
      </c>
      <c r="E6" s="171">
        <v>2.5</v>
      </c>
    </row>
    <row r="7" spans="1:8">
      <c r="A7" s="170" t="s">
        <v>171</v>
      </c>
      <c r="B7" s="168" t="s">
        <v>87</v>
      </c>
      <c r="C7" s="171">
        <v>21</v>
      </c>
      <c r="D7" s="171">
        <v>27</v>
      </c>
      <c r="E7" s="171">
        <v>2.5</v>
      </c>
    </row>
    <row r="8" spans="1:8">
      <c r="A8" s="170" t="s">
        <v>172</v>
      </c>
      <c r="B8" s="168" t="s">
        <v>87</v>
      </c>
      <c r="C8" s="171">
        <v>36</v>
      </c>
      <c r="D8" s="171">
        <v>30</v>
      </c>
      <c r="E8" s="171">
        <v>4</v>
      </c>
    </row>
    <row r="9" spans="1:8">
      <c r="A9" s="170" t="s">
        <v>173</v>
      </c>
      <c r="B9" s="168" t="s">
        <v>87</v>
      </c>
      <c r="C9" s="171">
        <v>66</v>
      </c>
      <c r="D9" s="171">
        <v>31</v>
      </c>
      <c r="E9" s="171">
        <v>10</v>
      </c>
    </row>
    <row r="10" spans="1:8">
      <c r="A10" s="170" t="s">
        <v>174</v>
      </c>
      <c r="B10" s="168" t="s">
        <v>87</v>
      </c>
      <c r="C10" s="171">
        <v>32</v>
      </c>
      <c r="D10" s="171">
        <v>33</v>
      </c>
      <c r="E10" s="171">
        <v>10</v>
      </c>
    </row>
    <row r="11" spans="1:8">
      <c r="A11" s="170" t="s">
        <v>175</v>
      </c>
      <c r="B11" s="168" t="s">
        <v>87</v>
      </c>
      <c r="C11" s="171">
        <v>26</v>
      </c>
      <c r="D11" s="171">
        <v>44</v>
      </c>
      <c r="E11" s="171">
        <v>3</v>
      </c>
    </row>
    <row r="12" spans="1:8">
      <c r="A12" s="170" t="s">
        <v>176</v>
      </c>
      <c r="B12" s="168" t="s">
        <v>87</v>
      </c>
      <c r="C12" s="171">
        <v>57</v>
      </c>
      <c r="D12" s="171">
        <v>47</v>
      </c>
      <c r="E12" s="171">
        <v>12</v>
      </c>
    </row>
    <row r="13" spans="1:8">
      <c r="A13" s="170" t="s">
        <v>177</v>
      </c>
      <c r="B13" s="168" t="s">
        <v>87</v>
      </c>
      <c r="C13" s="171">
        <v>32</v>
      </c>
      <c r="D13" s="171">
        <v>47</v>
      </c>
      <c r="E13" s="171">
        <v>6</v>
      </c>
    </row>
    <row r="14" spans="1:8">
      <c r="A14" s="170" t="s">
        <v>178</v>
      </c>
      <c r="B14" s="168" t="s">
        <v>87</v>
      </c>
      <c r="C14" s="171">
        <v>34</v>
      </c>
      <c r="D14" s="171">
        <v>47</v>
      </c>
      <c r="E14" s="171">
        <v>4.5</v>
      </c>
    </row>
    <row r="15" spans="1:8">
      <c r="A15" s="170" t="s">
        <v>179</v>
      </c>
      <c r="B15" s="168" t="s">
        <v>87</v>
      </c>
      <c r="C15" s="171">
        <v>38</v>
      </c>
      <c r="D15" s="171">
        <v>49</v>
      </c>
      <c r="E15" s="171">
        <v>3</v>
      </c>
    </row>
    <row r="16" spans="1:8">
      <c r="A16" s="170" t="s">
        <v>180</v>
      </c>
      <c r="B16" s="168" t="s">
        <v>87</v>
      </c>
      <c r="C16" s="171">
        <v>55</v>
      </c>
      <c r="D16" s="171">
        <v>51</v>
      </c>
      <c r="E16" s="171">
        <v>4</v>
      </c>
    </row>
    <row r="17" spans="1:18">
      <c r="A17" s="170" t="s">
        <v>181</v>
      </c>
      <c r="B17" s="168" t="s">
        <v>87</v>
      </c>
      <c r="C17" s="171">
        <v>51</v>
      </c>
      <c r="D17" s="171">
        <v>53</v>
      </c>
      <c r="E17" s="171">
        <v>2.5</v>
      </c>
    </row>
    <row r="18" spans="1:18">
      <c r="A18" s="170" t="s">
        <v>182</v>
      </c>
      <c r="B18" s="168" t="s">
        <v>87</v>
      </c>
      <c r="C18" s="171">
        <v>43</v>
      </c>
      <c r="D18" s="171">
        <v>55</v>
      </c>
      <c r="E18" s="171">
        <v>8.5</v>
      </c>
    </row>
    <row r="19" spans="1:18">
      <c r="A19" s="170" t="s">
        <v>183</v>
      </c>
      <c r="B19" s="168" t="s">
        <v>87</v>
      </c>
      <c r="C19" s="171">
        <v>26</v>
      </c>
      <c r="D19" s="171">
        <v>75</v>
      </c>
      <c r="E19" s="171">
        <v>2</v>
      </c>
    </row>
    <row r="20" spans="1:18">
      <c r="A20" s="170" t="s">
        <v>184</v>
      </c>
      <c r="B20" s="168" t="s">
        <v>87</v>
      </c>
      <c r="C20" s="171">
        <v>62</v>
      </c>
      <c r="D20" s="171">
        <v>85</v>
      </c>
      <c r="E20" s="171">
        <v>9</v>
      </c>
    </row>
    <row r="21" spans="1:18">
      <c r="A21" s="170" t="s">
        <v>185</v>
      </c>
      <c r="B21" s="168" t="s">
        <v>87</v>
      </c>
      <c r="C21" s="171">
        <v>69</v>
      </c>
      <c r="D21" s="171">
        <v>85</v>
      </c>
      <c r="E21" s="171">
        <v>2.5</v>
      </c>
    </row>
    <row r="22" spans="1:18">
      <c r="A22" s="170" t="s">
        <v>186</v>
      </c>
      <c r="B22" s="168" t="s">
        <v>87</v>
      </c>
      <c r="C22" s="171">
        <v>64</v>
      </c>
      <c r="D22" s="171">
        <v>104</v>
      </c>
      <c r="E22" s="171">
        <v>11</v>
      </c>
    </row>
    <row r="23" spans="1:18">
      <c r="A23" s="170" t="s">
        <v>187</v>
      </c>
      <c r="B23" s="168" t="s">
        <v>87</v>
      </c>
      <c r="C23" s="171">
        <v>65</v>
      </c>
      <c r="D23" s="171">
        <v>125</v>
      </c>
      <c r="E23" s="171">
        <v>12</v>
      </c>
    </row>
    <row r="24" spans="1:18">
      <c r="A24" s="170" t="s">
        <v>188</v>
      </c>
      <c r="B24" s="168" t="s">
        <v>189</v>
      </c>
      <c r="C24" s="171">
        <v>42</v>
      </c>
      <c r="D24" s="171">
        <v>4</v>
      </c>
      <c r="E24" s="171">
        <v>2</v>
      </c>
    </row>
    <row r="25" spans="1:18">
      <c r="A25" s="170" t="s">
        <v>190</v>
      </c>
      <c r="B25" s="168" t="s">
        <v>189</v>
      </c>
      <c r="C25" s="171">
        <v>52</v>
      </c>
      <c r="D25" s="171">
        <v>14</v>
      </c>
      <c r="E25" s="171">
        <v>7</v>
      </c>
    </row>
    <row r="26" spans="1:18">
      <c r="A26" s="170" t="s">
        <v>191</v>
      </c>
      <c r="B26" s="168" t="s">
        <v>189</v>
      </c>
      <c r="C26" s="171">
        <v>20</v>
      </c>
      <c r="D26" s="171">
        <v>16</v>
      </c>
      <c r="E26" s="171">
        <v>7</v>
      </c>
    </row>
    <row r="27" spans="1:18">
      <c r="A27" s="170" t="s">
        <v>192</v>
      </c>
      <c r="B27" s="168" t="s">
        <v>189</v>
      </c>
      <c r="C27" s="171">
        <v>47</v>
      </c>
      <c r="D27" s="171">
        <v>19</v>
      </c>
      <c r="E27" s="171">
        <v>7</v>
      </c>
    </row>
    <row r="28" spans="1:18">
      <c r="A28" s="170" t="s">
        <v>193</v>
      </c>
      <c r="B28" s="168" t="s">
        <v>189</v>
      </c>
      <c r="C28" s="171">
        <v>47</v>
      </c>
      <c r="D28" s="171">
        <v>21</v>
      </c>
      <c r="E28" s="171">
        <v>7.5</v>
      </c>
    </row>
    <row r="29" spans="1:18">
      <c r="A29" s="170" t="s">
        <v>194</v>
      </c>
      <c r="B29" s="168" t="s">
        <v>189</v>
      </c>
      <c r="C29" s="171">
        <v>48</v>
      </c>
      <c r="D29" s="171">
        <v>24</v>
      </c>
      <c r="E29" s="171">
        <v>8</v>
      </c>
    </row>
    <row r="30" spans="1:18">
      <c r="A30" s="170" t="s">
        <v>195</v>
      </c>
      <c r="B30" s="168" t="s">
        <v>189</v>
      </c>
      <c r="C30" s="171">
        <v>40</v>
      </c>
      <c r="D30" s="171">
        <v>28</v>
      </c>
      <c r="E30" s="171">
        <v>7</v>
      </c>
    </row>
    <row r="31" spans="1:18">
      <c r="A31" s="170" t="s">
        <v>196</v>
      </c>
      <c r="B31" s="168" t="s">
        <v>189</v>
      </c>
      <c r="C31" s="171">
        <v>16</v>
      </c>
      <c r="D31" s="171">
        <v>29</v>
      </c>
      <c r="E31" s="171">
        <v>4</v>
      </c>
    </row>
    <row r="32" spans="1:18">
      <c r="A32" s="170" t="s">
        <v>197</v>
      </c>
      <c r="B32" s="168" t="s">
        <v>189</v>
      </c>
      <c r="C32" s="171">
        <v>39</v>
      </c>
      <c r="D32" s="171">
        <v>36</v>
      </c>
      <c r="E32" s="171">
        <v>10</v>
      </c>
      <c r="P32" s="157"/>
      <c r="Q32" s="172"/>
      <c r="R32" s="172"/>
    </row>
    <row r="33" spans="1:18">
      <c r="A33" s="170" t="s">
        <v>198</v>
      </c>
      <c r="B33" s="168" t="s">
        <v>189</v>
      </c>
      <c r="C33" s="171">
        <v>43</v>
      </c>
      <c r="D33" s="171">
        <v>37</v>
      </c>
      <c r="E33" s="171">
        <v>7.5</v>
      </c>
      <c r="P33" s="157"/>
      <c r="Q33" s="172"/>
      <c r="R33" s="172"/>
    </row>
    <row r="34" spans="1:18">
      <c r="A34" s="170" t="s">
        <v>199</v>
      </c>
      <c r="B34" s="168" t="s">
        <v>189</v>
      </c>
      <c r="C34" s="171">
        <v>29</v>
      </c>
      <c r="D34" s="171">
        <v>37</v>
      </c>
      <c r="E34" s="171">
        <v>8</v>
      </c>
      <c r="P34" s="157"/>
      <c r="Q34" s="172"/>
      <c r="R34" s="172"/>
    </row>
    <row r="35" spans="1:18">
      <c r="A35" s="170" t="s">
        <v>200</v>
      </c>
      <c r="B35" s="168" t="s">
        <v>189</v>
      </c>
      <c r="C35" s="171">
        <v>54</v>
      </c>
      <c r="D35" s="171">
        <v>39</v>
      </c>
      <c r="E35" s="171">
        <v>5.5</v>
      </c>
    </row>
    <row r="36" spans="1:18">
      <c r="A36" s="170" t="s">
        <v>201</v>
      </c>
      <c r="B36" s="168" t="s">
        <v>189</v>
      </c>
      <c r="C36" s="171">
        <v>33</v>
      </c>
      <c r="D36" s="171">
        <v>40</v>
      </c>
      <c r="E36" s="171">
        <v>13</v>
      </c>
    </row>
    <row r="37" spans="1:18">
      <c r="A37" s="170" t="s">
        <v>202</v>
      </c>
      <c r="B37" s="168" t="s">
        <v>189</v>
      </c>
      <c r="C37" s="171">
        <v>39</v>
      </c>
      <c r="D37" s="171">
        <v>43</v>
      </c>
      <c r="E37" s="171">
        <v>5.5</v>
      </c>
    </row>
    <row r="38" spans="1:18">
      <c r="A38" s="170" t="s">
        <v>203</v>
      </c>
      <c r="B38" s="168" t="s">
        <v>189</v>
      </c>
      <c r="C38" s="171">
        <v>25</v>
      </c>
      <c r="D38" s="171">
        <v>49</v>
      </c>
      <c r="E38" s="171">
        <v>5.2</v>
      </c>
    </row>
    <row r="39" spans="1:18">
      <c r="A39" s="170" t="s">
        <v>204</v>
      </c>
      <c r="B39" s="168" t="s">
        <v>189</v>
      </c>
      <c r="C39" s="171">
        <v>23</v>
      </c>
      <c r="D39" s="171">
        <v>52</v>
      </c>
      <c r="E39" s="171">
        <v>3.5</v>
      </c>
    </row>
    <row r="40" spans="1:18">
      <c r="A40" s="170" t="s">
        <v>205</v>
      </c>
      <c r="B40" s="168" t="s">
        <v>189</v>
      </c>
      <c r="C40" s="171">
        <v>58</v>
      </c>
      <c r="D40" s="171">
        <v>56</v>
      </c>
      <c r="E40" s="171">
        <v>10</v>
      </c>
    </row>
    <row r="41" spans="1:18">
      <c r="A41" s="170" t="s">
        <v>206</v>
      </c>
      <c r="B41" s="168" t="s">
        <v>189</v>
      </c>
      <c r="C41" s="171">
        <v>33</v>
      </c>
      <c r="D41" s="171">
        <v>59</v>
      </c>
      <c r="E41" s="171">
        <v>3</v>
      </c>
      <c r="P41" s="157"/>
      <c r="Q41" s="173"/>
      <c r="R41" s="172"/>
    </row>
    <row r="42" spans="1:18">
      <c r="A42" s="170" t="s">
        <v>207</v>
      </c>
      <c r="B42" s="168" t="s">
        <v>189</v>
      </c>
      <c r="C42" s="171">
        <v>44</v>
      </c>
      <c r="D42" s="171">
        <v>60</v>
      </c>
      <c r="E42" s="171">
        <v>5.5</v>
      </c>
      <c r="P42" s="157"/>
      <c r="Q42" s="173"/>
      <c r="R42" s="172"/>
    </row>
    <row r="43" spans="1:18">
      <c r="A43" s="170" t="s">
        <v>208</v>
      </c>
      <c r="B43" s="168" t="s">
        <v>189</v>
      </c>
      <c r="C43" s="171">
        <v>60</v>
      </c>
      <c r="D43" s="171">
        <v>63</v>
      </c>
      <c r="E43" s="171">
        <v>7.5</v>
      </c>
      <c r="P43" s="157"/>
      <c r="Q43" s="173"/>
      <c r="R43" s="172"/>
    </row>
    <row r="44" spans="1:18">
      <c r="A44" s="170" t="s">
        <v>209</v>
      </c>
      <c r="B44" s="168" t="s">
        <v>189</v>
      </c>
      <c r="C44" s="171">
        <v>83</v>
      </c>
      <c r="D44" s="171">
        <v>65</v>
      </c>
      <c r="E44" s="171">
        <v>6</v>
      </c>
    </row>
    <row r="45" spans="1:18">
      <c r="A45" s="170" t="s">
        <v>210</v>
      </c>
      <c r="B45" s="168" t="s">
        <v>189</v>
      </c>
      <c r="C45" s="171">
        <v>78</v>
      </c>
      <c r="D45" s="171">
        <v>67</v>
      </c>
      <c r="E45" s="171">
        <v>2.5</v>
      </c>
    </row>
    <row r="46" spans="1:18">
      <c r="A46" s="170" t="s">
        <v>211</v>
      </c>
      <c r="B46" s="168" t="s">
        <v>189</v>
      </c>
      <c r="C46" s="171">
        <v>31</v>
      </c>
      <c r="D46" s="171">
        <v>67</v>
      </c>
      <c r="E46" s="171">
        <v>7.5</v>
      </c>
    </row>
    <row r="47" spans="1:18">
      <c r="A47" s="170" t="s">
        <v>212</v>
      </c>
      <c r="B47" s="168" t="s">
        <v>189</v>
      </c>
      <c r="C47" s="171">
        <v>37</v>
      </c>
      <c r="D47" s="171">
        <v>68</v>
      </c>
      <c r="E47" s="171">
        <v>8</v>
      </c>
    </row>
    <row r="48" spans="1:18">
      <c r="A48" s="170" t="s">
        <v>213</v>
      </c>
      <c r="B48" s="168" t="s">
        <v>189</v>
      </c>
      <c r="C48" s="171">
        <v>57</v>
      </c>
      <c r="D48" s="171">
        <v>69</v>
      </c>
      <c r="E48" s="171">
        <v>4</v>
      </c>
    </row>
    <row r="49" spans="1:5">
      <c r="A49" s="170" t="s">
        <v>214</v>
      </c>
      <c r="B49" s="168" t="s">
        <v>189</v>
      </c>
      <c r="C49" s="171">
        <v>57</v>
      </c>
      <c r="D49" s="171">
        <v>69</v>
      </c>
      <c r="E49" s="171">
        <v>4</v>
      </c>
    </row>
    <row r="50" spans="1:5">
      <c r="A50" s="170" t="s">
        <v>215</v>
      </c>
      <c r="B50" s="168" t="s">
        <v>189</v>
      </c>
      <c r="C50" s="171">
        <v>41</v>
      </c>
      <c r="D50" s="171">
        <v>71</v>
      </c>
      <c r="E50" s="171">
        <v>10</v>
      </c>
    </row>
    <row r="51" spans="1:5">
      <c r="A51" s="170" t="s">
        <v>216</v>
      </c>
      <c r="B51" s="168" t="s">
        <v>189</v>
      </c>
      <c r="C51" s="171">
        <v>55</v>
      </c>
      <c r="D51" s="171">
        <v>73</v>
      </c>
      <c r="E51" s="171">
        <v>10</v>
      </c>
    </row>
    <row r="52" spans="1:5">
      <c r="A52" s="170" t="s">
        <v>217</v>
      </c>
      <c r="B52" s="168" t="s">
        <v>189</v>
      </c>
      <c r="C52" s="171">
        <v>24</v>
      </c>
      <c r="D52" s="171">
        <v>74</v>
      </c>
      <c r="E52" s="171">
        <v>7.5</v>
      </c>
    </row>
    <row r="53" spans="1:5">
      <c r="A53" s="170" t="s">
        <v>218</v>
      </c>
      <c r="B53" s="168" t="s">
        <v>189</v>
      </c>
      <c r="C53" s="171">
        <v>59</v>
      </c>
      <c r="D53" s="171">
        <v>77</v>
      </c>
      <c r="E53" s="171">
        <v>13</v>
      </c>
    </row>
    <row r="54" spans="1:5">
      <c r="A54" s="170" t="s">
        <v>219</v>
      </c>
      <c r="B54" s="168" t="s">
        <v>189</v>
      </c>
      <c r="C54" s="171">
        <v>54</v>
      </c>
      <c r="D54" s="171">
        <v>82</v>
      </c>
      <c r="E54" s="171">
        <v>20</v>
      </c>
    </row>
    <row r="55" spans="1:5">
      <c r="A55" s="170" t="s">
        <v>220</v>
      </c>
      <c r="B55" s="168" t="s">
        <v>189</v>
      </c>
      <c r="C55" s="171">
        <v>27</v>
      </c>
      <c r="D55" s="171">
        <v>83</v>
      </c>
      <c r="E55" s="171">
        <v>6</v>
      </c>
    </row>
    <row r="56" spans="1:5">
      <c r="A56" s="170" t="s">
        <v>221</v>
      </c>
      <c r="B56" s="168" t="s">
        <v>189</v>
      </c>
      <c r="C56" s="171">
        <v>49</v>
      </c>
      <c r="D56" s="171">
        <v>86</v>
      </c>
      <c r="E56" s="171">
        <v>19.8</v>
      </c>
    </row>
    <row r="57" spans="1:5">
      <c r="A57" s="170" t="s">
        <v>222</v>
      </c>
      <c r="B57" s="168" t="s">
        <v>189</v>
      </c>
      <c r="C57" s="171">
        <v>103</v>
      </c>
      <c r="D57" s="171">
        <v>91</v>
      </c>
      <c r="E57" s="171">
        <v>20</v>
      </c>
    </row>
    <row r="58" spans="1:5">
      <c r="A58" s="170" t="s">
        <v>223</v>
      </c>
      <c r="B58" s="168" t="s">
        <v>189</v>
      </c>
      <c r="C58" s="171">
        <v>96</v>
      </c>
      <c r="D58" s="171">
        <v>91</v>
      </c>
      <c r="E58" s="171">
        <v>20</v>
      </c>
    </row>
    <row r="59" spans="1:5">
      <c r="A59" s="170" t="s">
        <v>224</v>
      </c>
      <c r="B59" s="168" t="s">
        <v>189</v>
      </c>
      <c r="C59" s="171">
        <v>55</v>
      </c>
      <c r="D59" s="171">
        <v>94</v>
      </c>
      <c r="E59" s="171">
        <v>12.5</v>
      </c>
    </row>
    <row r="60" spans="1:5">
      <c r="A60" s="170" t="s">
        <v>225</v>
      </c>
      <c r="B60" s="168" t="s">
        <v>189</v>
      </c>
      <c r="C60" s="171">
        <v>91</v>
      </c>
      <c r="D60" s="171">
        <v>95</v>
      </c>
      <c r="E60" s="171">
        <v>19</v>
      </c>
    </row>
    <row r="61" spans="1:5">
      <c r="A61" s="170" t="s">
        <v>226</v>
      </c>
      <c r="B61" s="168" t="s">
        <v>189</v>
      </c>
      <c r="C61" s="171">
        <v>55</v>
      </c>
      <c r="D61" s="171">
        <v>99</v>
      </c>
      <c r="E61" s="171">
        <v>16.5</v>
      </c>
    </row>
    <row r="62" spans="1:5">
      <c r="A62" s="170" t="s">
        <v>227</v>
      </c>
      <c r="B62" s="168" t="s">
        <v>189</v>
      </c>
      <c r="C62" s="171">
        <v>38</v>
      </c>
      <c r="D62" s="171">
        <v>103</v>
      </c>
      <c r="E62" s="171">
        <v>6</v>
      </c>
    </row>
    <row r="63" spans="1:5">
      <c r="A63" s="170" t="s">
        <v>228</v>
      </c>
      <c r="B63" s="168" t="s">
        <v>189</v>
      </c>
      <c r="C63" s="171">
        <v>29</v>
      </c>
      <c r="D63" s="171">
        <v>108</v>
      </c>
      <c r="E63" s="171">
        <v>3</v>
      </c>
    </row>
    <row r="64" spans="1:5">
      <c r="A64" s="170" t="s">
        <v>229</v>
      </c>
      <c r="B64" s="168" t="s">
        <v>189</v>
      </c>
      <c r="C64" s="171">
        <v>40</v>
      </c>
      <c r="D64" s="171">
        <v>122</v>
      </c>
      <c r="E64" s="171">
        <v>4.5</v>
      </c>
    </row>
    <row r="65" spans="1:5">
      <c r="A65" s="170" t="s">
        <v>230</v>
      </c>
      <c r="B65" s="168" t="s">
        <v>189</v>
      </c>
      <c r="C65" s="171">
        <v>122</v>
      </c>
      <c r="D65" s="171">
        <v>123</v>
      </c>
      <c r="E65" s="171">
        <v>15</v>
      </c>
    </row>
    <row r="66" spans="1:5">
      <c r="A66" s="170" t="s">
        <v>231</v>
      </c>
      <c r="B66" s="168" t="s">
        <v>189</v>
      </c>
      <c r="C66" s="171">
        <v>77</v>
      </c>
      <c r="D66" s="171">
        <v>123</v>
      </c>
      <c r="E66" s="171">
        <v>6</v>
      </c>
    </row>
    <row r="67" spans="1:5">
      <c r="A67" s="170" t="s">
        <v>232</v>
      </c>
      <c r="B67" s="168" t="s">
        <v>189</v>
      </c>
      <c r="C67" s="171">
        <v>108</v>
      </c>
      <c r="D67" s="171">
        <v>124</v>
      </c>
      <c r="E67" s="171">
        <v>20</v>
      </c>
    </row>
    <row r="68" spans="1:5">
      <c r="A68" s="170" t="s">
        <v>233</v>
      </c>
      <c r="B68" s="168" t="s">
        <v>189</v>
      </c>
      <c r="C68" s="171">
        <v>57</v>
      </c>
      <c r="D68" s="171">
        <v>124</v>
      </c>
      <c r="E68" s="171">
        <v>10</v>
      </c>
    </row>
    <row r="69" spans="1:5">
      <c r="A69" s="170" t="s">
        <v>234</v>
      </c>
      <c r="B69" s="168" t="s">
        <v>189</v>
      </c>
      <c r="C69" s="171">
        <v>68</v>
      </c>
      <c r="D69" s="171">
        <v>137</v>
      </c>
      <c r="E69" s="171">
        <v>18</v>
      </c>
    </row>
    <row r="70" spans="1:5">
      <c r="A70" s="170" t="s">
        <v>235</v>
      </c>
      <c r="B70" s="168" t="s">
        <v>189</v>
      </c>
      <c r="C70" s="171">
        <v>92</v>
      </c>
      <c r="D70" s="171">
        <v>180</v>
      </c>
      <c r="E70" s="171">
        <v>15</v>
      </c>
    </row>
    <row r="71" spans="1:5">
      <c r="A71" s="170" t="s">
        <v>236</v>
      </c>
      <c r="B71" s="168" t="s">
        <v>189</v>
      </c>
      <c r="C71" s="171">
        <v>166</v>
      </c>
      <c r="D71" s="171">
        <v>182</v>
      </c>
      <c r="E71" s="171">
        <v>17.5</v>
      </c>
    </row>
    <row r="75" spans="1:5">
      <c r="A75" s="154"/>
    </row>
    <row r="76" spans="1:5">
      <c r="A76" s="154"/>
    </row>
    <row r="77" spans="1:5">
      <c r="B77" s="173"/>
      <c r="C77" s="173"/>
      <c r="D77" s="173"/>
    </row>
    <row r="78" spans="1:5">
      <c r="B78" s="173"/>
      <c r="C78" s="173"/>
      <c r="D78" s="173"/>
    </row>
    <row r="79" spans="1:5">
      <c r="B79" s="173"/>
      <c r="C79" s="173"/>
      <c r="D79" s="173"/>
    </row>
    <row r="80" spans="1:5">
      <c r="B80" s="173"/>
      <c r="C80" s="173"/>
      <c r="D80" s="173"/>
    </row>
    <row r="81" spans="1:4">
      <c r="B81" s="173"/>
      <c r="C81" s="173"/>
      <c r="D81" s="173"/>
    </row>
    <row r="82" spans="1:4">
      <c r="B82" s="173"/>
      <c r="C82" s="173"/>
      <c r="D82" s="173"/>
    </row>
    <row r="83" spans="1:4">
      <c r="B83" s="173"/>
      <c r="C83" s="173"/>
      <c r="D83" s="173"/>
    </row>
    <row r="84" spans="1:4">
      <c r="A84" s="154"/>
    </row>
    <row r="85" spans="1:4">
      <c r="A85" s="154"/>
    </row>
    <row r="86" spans="1:4">
      <c r="A86" s="154"/>
    </row>
    <row r="87" spans="1:4">
      <c r="A87" s="154"/>
    </row>
    <row r="88" spans="1:4">
      <c r="A88" s="154"/>
    </row>
    <row r="89" spans="1:4">
      <c r="B89" s="172"/>
      <c r="C89" s="172"/>
      <c r="D89" s="172"/>
    </row>
    <row r="90" spans="1:4">
      <c r="B90" s="172"/>
      <c r="C90" s="172"/>
      <c r="D90" s="172"/>
    </row>
    <row r="91" spans="1:4">
      <c r="B91" s="172"/>
      <c r="C91" s="172"/>
      <c r="D91" s="172"/>
    </row>
    <row r="92" spans="1:4">
      <c r="B92" s="172"/>
      <c r="C92" s="172"/>
      <c r="D92" s="172"/>
    </row>
    <row r="93" spans="1:4">
      <c r="B93" s="172"/>
      <c r="C93" s="172"/>
      <c r="D93" s="172"/>
    </row>
    <row r="94" spans="1:4">
      <c r="B94" s="172"/>
      <c r="C94" s="172"/>
      <c r="D94" s="172"/>
    </row>
    <row r="95" spans="1:4">
      <c r="B95" s="172"/>
      <c r="C95" s="172"/>
      <c r="D95" s="172"/>
    </row>
    <row r="96" spans="1:4">
      <c r="A96" s="154"/>
    </row>
    <row r="97" spans="1:12">
      <c r="A97" s="154"/>
    </row>
    <row r="98" spans="1:12">
      <c r="A98" s="154"/>
    </row>
    <row r="99" spans="1:12">
      <c r="A99" s="154"/>
    </row>
    <row r="100" spans="1:12">
      <c r="A100" s="154"/>
    </row>
    <row r="101" spans="1:12">
      <c r="A101" s="154"/>
    </row>
    <row r="102" spans="1:12">
      <c r="A102" s="154"/>
      <c r="I102" s="157"/>
      <c r="J102" s="172"/>
      <c r="K102" s="172"/>
      <c r="L102" s="172"/>
    </row>
    <row r="103" spans="1:12">
      <c r="A103" s="154"/>
      <c r="I103" s="157"/>
      <c r="J103" s="172"/>
      <c r="K103" s="172"/>
      <c r="L103" s="172"/>
    </row>
    <row r="104" spans="1:12">
      <c r="A104" s="154"/>
      <c r="I104" s="157"/>
      <c r="J104" s="172"/>
      <c r="K104" s="172"/>
      <c r="L104" s="172"/>
    </row>
    <row r="105" spans="1:12">
      <c r="A105" s="154"/>
      <c r="I105" s="157"/>
      <c r="J105" s="172"/>
      <c r="K105" s="172"/>
      <c r="L105" s="172"/>
    </row>
    <row r="106" spans="1:12">
      <c r="A106" s="154"/>
      <c r="I106" s="157"/>
      <c r="J106" s="172"/>
      <c r="K106" s="172"/>
      <c r="L106" s="172"/>
    </row>
    <row r="107" spans="1:12">
      <c r="A107" s="154"/>
      <c r="I107" s="157"/>
      <c r="J107" s="172"/>
      <c r="K107" s="172"/>
      <c r="L107" s="172"/>
    </row>
    <row r="108" spans="1:12">
      <c r="A108" s="154"/>
      <c r="I108" s="157"/>
      <c r="J108" s="172"/>
      <c r="K108" s="172"/>
      <c r="L108" s="172"/>
    </row>
    <row r="109" spans="1:12">
      <c r="A109" s="154"/>
      <c r="I109" s="157"/>
      <c r="J109" s="172"/>
      <c r="K109" s="172"/>
      <c r="L109" s="172"/>
    </row>
    <row r="110" spans="1:12">
      <c r="A110" s="154"/>
      <c r="I110" s="157"/>
      <c r="J110" s="172"/>
      <c r="K110" s="172"/>
      <c r="L110" s="172"/>
    </row>
    <row r="111" spans="1:12">
      <c r="A111" s="154"/>
      <c r="I111" s="157"/>
      <c r="J111" s="172"/>
      <c r="K111" s="172"/>
      <c r="L111" s="172"/>
    </row>
    <row r="112" spans="1:12">
      <c r="A112" s="154"/>
      <c r="I112" s="157"/>
      <c r="J112" s="172"/>
      <c r="K112" s="172"/>
      <c r="L112" s="172"/>
    </row>
    <row r="113" spans="1:12">
      <c r="A113" s="154"/>
      <c r="I113" s="157"/>
      <c r="J113" s="172"/>
      <c r="K113" s="172"/>
      <c r="L113" s="172"/>
    </row>
    <row r="114" spans="1:12">
      <c r="A114" s="154"/>
      <c r="I114" s="157"/>
      <c r="J114" s="172"/>
      <c r="K114" s="172"/>
      <c r="L114" s="172"/>
    </row>
    <row r="115" spans="1:12">
      <c r="A115" s="154"/>
      <c r="I115" s="157"/>
      <c r="J115" s="172"/>
      <c r="K115" s="172"/>
      <c r="L115" s="172"/>
    </row>
    <row r="116" spans="1:12">
      <c r="I116" s="157"/>
      <c r="J116" s="172"/>
      <c r="K116" s="172"/>
      <c r="L116" s="172"/>
    </row>
    <row r="117" spans="1:12">
      <c r="I117" s="157"/>
      <c r="J117" s="172"/>
      <c r="K117" s="172"/>
      <c r="L117" s="172"/>
    </row>
    <row r="118" spans="1:12">
      <c r="I118" s="157"/>
      <c r="J118" s="172"/>
      <c r="K118" s="172"/>
      <c r="L118" s="172"/>
    </row>
    <row r="119" spans="1:12">
      <c r="I119" s="157"/>
      <c r="J119" s="172"/>
      <c r="K119" s="172"/>
      <c r="L119" s="172"/>
    </row>
    <row r="120" spans="1:12">
      <c r="I120" s="157"/>
      <c r="J120" s="172"/>
      <c r="K120" s="172"/>
      <c r="L120" s="172"/>
    </row>
    <row r="121" spans="1:12">
      <c r="I121" s="157"/>
      <c r="J121" s="172"/>
      <c r="K121" s="172"/>
      <c r="L121" s="172"/>
    </row>
    <row r="122" spans="1:12">
      <c r="I122" s="157"/>
      <c r="J122" s="172"/>
      <c r="K122" s="172"/>
      <c r="L122" s="172"/>
    </row>
    <row r="123" spans="1:12">
      <c r="I123" s="157"/>
      <c r="J123" s="172"/>
      <c r="K123" s="172"/>
      <c r="L123" s="172"/>
    </row>
    <row r="124" spans="1:12">
      <c r="I124" s="157"/>
      <c r="J124" s="172"/>
      <c r="K124" s="172"/>
      <c r="L124" s="172"/>
    </row>
    <row r="125" spans="1:12">
      <c r="I125" s="157"/>
      <c r="J125" s="172"/>
      <c r="K125" s="172"/>
      <c r="L125" s="172"/>
    </row>
    <row r="126" spans="1:12">
      <c r="I126" s="157"/>
      <c r="J126" s="172"/>
      <c r="K126" s="172"/>
      <c r="L126" s="172"/>
    </row>
    <row r="127" spans="1:12">
      <c r="I127" s="157"/>
      <c r="J127" s="172"/>
      <c r="K127" s="172"/>
      <c r="L127" s="172"/>
    </row>
    <row r="128" spans="1:12">
      <c r="I128" s="157"/>
      <c r="J128" s="172"/>
      <c r="K128" s="172"/>
      <c r="L128" s="172"/>
    </row>
  </sheetData>
  <conditionalFormatting sqref="Q21">
    <cfRule type="cellIs" dxfId="2" priority="1" operator="between">
      <formula>5</formula>
      <formula>10</formula>
    </cfRule>
  </conditionalFormatting>
  <printOptions headings="1" gridLines="1"/>
  <pageMargins left="0.75" right="0.75" top="1" bottom="1" header="0.5" footer="0.5"/>
  <pageSetup orientation="portrait" r:id="rId1"/>
  <headerFooter alignWithMargins="0">
    <oddFooter>&amp;CFamous actors and actresses</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28"/>
  <sheetViews>
    <sheetView workbookViewId="0">
      <selection activeCell="J17" sqref="J17"/>
    </sheetView>
  </sheetViews>
  <sheetFormatPr defaultRowHeight="12.75"/>
  <cols>
    <col min="1" max="1" width="16" style="157" customWidth="1"/>
    <col min="2" max="2" width="17" style="154" customWidth="1"/>
    <col min="3" max="3" width="14" style="154" bestFit="1" customWidth="1"/>
    <col min="4" max="4" width="12.140625" style="154" bestFit="1" customWidth="1"/>
    <col min="5" max="5" width="9.140625" style="154"/>
    <col min="6" max="6" width="8.85546875" style="154" customWidth="1"/>
    <col min="7" max="7" width="14.5703125" style="154" customWidth="1"/>
    <col min="8" max="8" width="5" style="154" customWidth="1"/>
    <col min="9" max="9" width="16" style="154" bestFit="1" customWidth="1"/>
    <col min="10" max="10" width="17" style="154" bestFit="1" customWidth="1"/>
    <col min="11" max="11" width="3" style="154" customWidth="1"/>
    <col min="12" max="12" width="11.7109375" style="154" bestFit="1" customWidth="1"/>
    <col min="13" max="15" width="9.140625" style="154"/>
    <col min="16" max="16" width="13.85546875" style="154" bestFit="1" customWidth="1"/>
    <col min="17" max="17" width="16" style="154" bestFit="1" customWidth="1"/>
    <col min="18" max="18" width="17.5703125" style="154" bestFit="1" customWidth="1"/>
    <col min="19" max="19" width="15" style="154" bestFit="1" customWidth="1"/>
    <col min="20" max="16384" width="9.140625" style="154"/>
  </cols>
  <sheetData>
    <row r="1" spans="1:8">
      <c r="A1" s="165" t="s">
        <v>163</v>
      </c>
      <c r="H1" s="166"/>
    </row>
    <row r="2" spans="1:8">
      <c r="H2" s="166"/>
    </row>
    <row r="3" spans="1:8">
      <c r="A3" s="157" t="s">
        <v>164</v>
      </c>
    </row>
    <row r="5" spans="1:8" ht="12.75" customHeight="1">
      <c r="A5" s="167" t="s">
        <v>165</v>
      </c>
      <c r="B5" s="168" t="s">
        <v>166</v>
      </c>
      <c r="C5" s="169" t="s">
        <v>167</v>
      </c>
      <c r="D5" s="169" t="s">
        <v>168</v>
      </c>
      <c r="E5" s="169" t="s">
        <v>169</v>
      </c>
    </row>
    <row r="6" spans="1:8">
      <c r="A6" s="170" t="s">
        <v>170</v>
      </c>
      <c r="B6" s="168" t="s">
        <v>87</v>
      </c>
      <c r="C6" s="171">
        <v>32</v>
      </c>
      <c r="D6" s="171">
        <v>17</v>
      </c>
      <c r="E6" s="171">
        <v>2.5</v>
      </c>
    </row>
    <row r="7" spans="1:8">
      <c r="A7" s="170" t="s">
        <v>171</v>
      </c>
      <c r="B7" s="168" t="s">
        <v>87</v>
      </c>
      <c r="C7" s="171">
        <v>21</v>
      </c>
      <c r="D7" s="171">
        <v>27</v>
      </c>
      <c r="E7" s="171">
        <v>2.5</v>
      </c>
    </row>
    <row r="8" spans="1:8">
      <c r="A8" s="170" t="s">
        <v>172</v>
      </c>
      <c r="B8" s="168" t="s">
        <v>87</v>
      </c>
      <c r="C8" s="171">
        <v>36</v>
      </c>
      <c r="D8" s="171">
        <v>30</v>
      </c>
      <c r="E8" s="171">
        <v>4</v>
      </c>
    </row>
    <row r="9" spans="1:8">
      <c r="A9" s="170" t="s">
        <v>173</v>
      </c>
      <c r="B9" s="168" t="s">
        <v>87</v>
      </c>
      <c r="C9" s="171">
        <v>66</v>
      </c>
      <c r="D9" s="171">
        <v>31</v>
      </c>
      <c r="E9" s="171">
        <v>10</v>
      </c>
    </row>
    <row r="10" spans="1:8">
      <c r="A10" s="170" t="s">
        <v>174</v>
      </c>
      <c r="B10" s="168" t="s">
        <v>87</v>
      </c>
      <c r="C10" s="171">
        <v>32</v>
      </c>
      <c r="D10" s="171">
        <v>33</v>
      </c>
      <c r="E10" s="171">
        <v>10</v>
      </c>
    </row>
    <row r="11" spans="1:8">
      <c r="A11" s="170" t="s">
        <v>175</v>
      </c>
      <c r="B11" s="168" t="s">
        <v>87</v>
      </c>
      <c r="C11" s="171">
        <v>26</v>
      </c>
      <c r="D11" s="171">
        <v>44</v>
      </c>
      <c r="E11" s="171">
        <v>3</v>
      </c>
    </row>
    <row r="12" spans="1:8">
      <c r="A12" s="170" t="s">
        <v>176</v>
      </c>
      <c r="B12" s="168" t="s">
        <v>87</v>
      </c>
      <c r="C12" s="171">
        <v>57</v>
      </c>
      <c r="D12" s="171">
        <v>47</v>
      </c>
      <c r="E12" s="171">
        <v>12</v>
      </c>
    </row>
    <row r="13" spans="1:8">
      <c r="A13" s="170" t="s">
        <v>177</v>
      </c>
      <c r="B13" s="168" t="s">
        <v>87</v>
      </c>
      <c r="C13" s="171">
        <v>32</v>
      </c>
      <c r="D13" s="171">
        <v>47</v>
      </c>
      <c r="E13" s="171">
        <v>6</v>
      </c>
    </row>
    <row r="14" spans="1:8">
      <c r="A14" s="170" t="s">
        <v>178</v>
      </c>
      <c r="B14" s="168" t="s">
        <v>87</v>
      </c>
      <c r="C14" s="171">
        <v>34</v>
      </c>
      <c r="D14" s="171">
        <v>47</v>
      </c>
      <c r="E14" s="171">
        <v>4.5</v>
      </c>
    </row>
    <row r="15" spans="1:8">
      <c r="A15" s="170" t="s">
        <v>179</v>
      </c>
      <c r="B15" s="168" t="s">
        <v>87</v>
      </c>
      <c r="C15" s="171">
        <v>38</v>
      </c>
      <c r="D15" s="171">
        <v>49</v>
      </c>
      <c r="E15" s="171">
        <v>3</v>
      </c>
    </row>
    <row r="16" spans="1:8">
      <c r="A16" s="170" t="s">
        <v>180</v>
      </c>
      <c r="B16" s="168" t="s">
        <v>87</v>
      </c>
      <c r="C16" s="171">
        <v>55</v>
      </c>
      <c r="D16" s="171">
        <v>51</v>
      </c>
      <c r="E16" s="171">
        <v>4</v>
      </c>
    </row>
    <row r="17" spans="1:18">
      <c r="A17" s="170" t="s">
        <v>181</v>
      </c>
      <c r="B17" s="168" t="s">
        <v>87</v>
      </c>
      <c r="C17" s="171">
        <v>51</v>
      </c>
      <c r="D17" s="171">
        <v>53</v>
      </c>
      <c r="E17" s="171">
        <v>2.5</v>
      </c>
    </row>
    <row r="18" spans="1:18">
      <c r="A18" s="170" t="s">
        <v>182</v>
      </c>
      <c r="B18" s="168" t="s">
        <v>87</v>
      </c>
      <c r="C18" s="171">
        <v>43</v>
      </c>
      <c r="D18" s="171">
        <v>55</v>
      </c>
      <c r="E18" s="171">
        <v>8.5</v>
      </c>
    </row>
    <row r="19" spans="1:18">
      <c r="A19" s="170" t="s">
        <v>183</v>
      </c>
      <c r="B19" s="168" t="s">
        <v>87</v>
      </c>
      <c r="C19" s="171">
        <v>26</v>
      </c>
      <c r="D19" s="171">
        <v>75</v>
      </c>
      <c r="E19" s="171">
        <v>2</v>
      </c>
    </row>
    <row r="20" spans="1:18">
      <c r="A20" s="170" t="s">
        <v>184</v>
      </c>
      <c r="B20" s="168" t="s">
        <v>87</v>
      </c>
      <c r="C20" s="171">
        <v>62</v>
      </c>
      <c r="D20" s="171">
        <v>85</v>
      </c>
      <c r="E20" s="171">
        <v>9</v>
      </c>
    </row>
    <row r="21" spans="1:18">
      <c r="A21" s="170" t="s">
        <v>185</v>
      </c>
      <c r="B21" s="168" t="s">
        <v>87</v>
      </c>
      <c r="C21" s="171">
        <v>69</v>
      </c>
      <c r="D21" s="171">
        <v>85</v>
      </c>
      <c r="E21" s="171">
        <v>2.5</v>
      </c>
    </row>
    <row r="22" spans="1:18">
      <c r="A22" s="170" t="s">
        <v>186</v>
      </c>
      <c r="B22" s="168" t="s">
        <v>87</v>
      </c>
      <c r="C22" s="171">
        <v>64</v>
      </c>
      <c r="D22" s="171">
        <v>104</v>
      </c>
      <c r="E22" s="171">
        <v>11</v>
      </c>
    </row>
    <row r="23" spans="1:18">
      <c r="A23" s="170" t="s">
        <v>187</v>
      </c>
      <c r="B23" s="168" t="s">
        <v>87</v>
      </c>
      <c r="C23" s="171">
        <v>65</v>
      </c>
      <c r="D23" s="171">
        <v>125</v>
      </c>
      <c r="E23" s="171">
        <v>12</v>
      </c>
    </row>
    <row r="24" spans="1:18">
      <c r="A24" s="170" t="s">
        <v>188</v>
      </c>
      <c r="B24" s="168" t="s">
        <v>189</v>
      </c>
      <c r="C24" s="171">
        <v>42</v>
      </c>
      <c r="D24" s="171">
        <v>4</v>
      </c>
      <c r="E24" s="171">
        <v>2</v>
      </c>
    </row>
    <row r="25" spans="1:18">
      <c r="A25" s="170" t="s">
        <v>190</v>
      </c>
      <c r="B25" s="168" t="s">
        <v>189</v>
      </c>
      <c r="C25" s="171">
        <v>52</v>
      </c>
      <c r="D25" s="171">
        <v>14</v>
      </c>
      <c r="E25" s="171">
        <v>7</v>
      </c>
    </row>
    <row r="26" spans="1:18">
      <c r="A26" s="170" t="s">
        <v>191</v>
      </c>
      <c r="B26" s="168" t="s">
        <v>189</v>
      </c>
      <c r="C26" s="171">
        <v>20</v>
      </c>
      <c r="D26" s="171">
        <v>16</v>
      </c>
      <c r="E26" s="171">
        <v>7</v>
      </c>
    </row>
    <row r="27" spans="1:18">
      <c r="A27" s="170" t="s">
        <v>192</v>
      </c>
      <c r="B27" s="168" t="s">
        <v>189</v>
      </c>
      <c r="C27" s="171">
        <v>47</v>
      </c>
      <c r="D27" s="171">
        <v>19</v>
      </c>
      <c r="E27" s="171">
        <v>7</v>
      </c>
    </row>
    <row r="28" spans="1:18">
      <c r="A28" s="170" t="s">
        <v>193</v>
      </c>
      <c r="B28" s="168" t="s">
        <v>189</v>
      </c>
      <c r="C28" s="171">
        <v>47</v>
      </c>
      <c r="D28" s="171">
        <v>21</v>
      </c>
      <c r="E28" s="171">
        <v>7.5</v>
      </c>
    </row>
    <row r="29" spans="1:18">
      <c r="A29" s="170" t="s">
        <v>194</v>
      </c>
      <c r="B29" s="168" t="s">
        <v>189</v>
      </c>
      <c r="C29" s="171">
        <v>48</v>
      </c>
      <c r="D29" s="171">
        <v>24</v>
      </c>
      <c r="E29" s="171">
        <v>8</v>
      </c>
    </row>
    <row r="30" spans="1:18">
      <c r="A30" s="170" t="s">
        <v>195</v>
      </c>
      <c r="B30" s="168" t="s">
        <v>189</v>
      </c>
      <c r="C30" s="171">
        <v>40</v>
      </c>
      <c r="D30" s="171">
        <v>28</v>
      </c>
      <c r="E30" s="171">
        <v>7</v>
      </c>
    </row>
    <row r="31" spans="1:18">
      <c r="A31" s="170" t="s">
        <v>196</v>
      </c>
      <c r="B31" s="168" t="s">
        <v>189</v>
      </c>
      <c r="C31" s="171">
        <v>16</v>
      </c>
      <c r="D31" s="171">
        <v>29</v>
      </c>
      <c r="E31" s="171">
        <v>4</v>
      </c>
    </row>
    <row r="32" spans="1:18">
      <c r="A32" s="170" t="s">
        <v>197</v>
      </c>
      <c r="B32" s="168" t="s">
        <v>189</v>
      </c>
      <c r="C32" s="171">
        <v>39</v>
      </c>
      <c r="D32" s="171">
        <v>36</v>
      </c>
      <c r="E32" s="171">
        <v>10</v>
      </c>
      <c r="P32" s="157"/>
      <c r="Q32" s="172"/>
      <c r="R32" s="172"/>
    </row>
    <row r="33" spans="1:18">
      <c r="A33" s="170" t="s">
        <v>198</v>
      </c>
      <c r="B33" s="168" t="s">
        <v>189</v>
      </c>
      <c r="C33" s="171">
        <v>43</v>
      </c>
      <c r="D33" s="171">
        <v>37</v>
      </c>
      <c r="E33" s="171">
        <v>7.5</v>
      </c>
      <c r="P33" s="157"/>
      <c r="Q33" s="172"/>
      <c r="R33" s="172"/>
    </row>
    <row r="34" spans="1:18">
      <c r="A34" s="170" t="s">
        <v>199</v>
      </c>
      <c r="B34" s="168" t="s">
        <v>189</v>
      </c>
      <c r="C34" s="171">
        <v>29</v>
      </c>
      <c r="D34" s="171">
        <v>37</v>
      </c>
      <c r="E34" s="171">
        <v>8</v>
      </c>
      <c r="P34" s="157"/>
      <c r="Q34" s="172"/>
      <c r="R34" s="172"/>
    </row>
    <row r="35" spans="1:18">
      <c r="A35" s="170" t="s">
        <v>200</v>
      </c>
      <c r="B35" s="168" t="s">
        <v>189</v>
      </c>
      <c r="C35" s="171">
        <v>54</v>
      </c>
      <c r="D35" s="171">
        <v>39</v>
      </c>
      <c r="E35" s="171">
        <v>5.5</v>
      </c>
    </row>
    <row r="36" spans="1:18">
      <c r="A36" s="170" t="s">
        <v>201</v>
      </c>
      <c r="B36" s="168" t="s">
        <v>189</v>
      </c>
      <c r="C36" s="171">
        <v>33</v>
      </c>
      <c r="D36" s="171">
        <v>40</v>
      </c>
      <c r="E36" s="171">
        <v>13</v>
      </c>
    </row>
    <row r="37" spans="1:18">
      <c r="A37" s="170" t="s">
        <v>202</v>
      </c>
      <c r="B37" s="168" t="s">
        <v>189</v>
      </c>
      <c r="C37" s="171">
        <v>39</v>
      </c>
      <c r="D37" s="171">
        <v>43</v>
      </c>
      <c r="E37" s="171">
        <v>5.5</v>
      </c>
    </row>
    <row r="38" spans="1:18">
      <c r="A38" s="170" t="s">
        <v>203</v>
      </c>
      <c r="B38" s="168" t="s">
        <v>189</v>
      </c>
      <c r="C38" s="171">
        <v>25</v>
      </c>
      <c r="D38" s="171">
        <v>49</v>
      </c>
      <c r="E38" s="171">
        <v>5.2</v>
      </c>
    </row>
    <row r="39" spans="1:18">
      <c r="A39" s="170" t="s">
        <v>204</v>
      </c>
      <c r="B39" s="168" t="s">
        <v>189</v>
      </c>
      <c r="C39" s="171">
        <v>23</v>
      </c>
      <c r="D39" s="171">
        <v>52</v>
      </c>
      <c r="E39" s="171">
        <v>3.5</v>
      </c>
    </row>
    <row r="40" spans="1:18">
      <c r="A40" s="170" t="s">
        <v>205</v>
      </c>
      <c r="B40" s="168" t="s">
        <v>189</v>
      </c>
      <c r="C40" s="171">
        <v>58</v>
      </c>
      <c r="D40" s="171">
        <v>56</v>
      </c>
      <c r="E40" s="171">
        <v>10</v>
      </c>
    </row>
    <row r="41" spans="1:18">
      <c r="A41" s="170" t="s">
        <v>206</v>
      </c>
      <c r="B41" s="168" t="s">
        <v>189</v>
      </c>
      <c r="C41" s="171">
        <v>33</v>
      </c>
      <c r="D41" s="171">
        <v>59</v>
      </c>
      <c r="E41" s="171">
        <v>3</v>
      </c>
      <c r="P41" s="157"/>
      <c r="Q41" s="173"/>
      <c r="R41" s="172"/>
    </row>
    <row r="42" spans="1:18">
      <c r="A42" s="170" t="s">
        <v>207</v>
      </c>
      <c r="B42" s="168" t="s">
        <v>189</v>
      </c>
      <c r="C42" s="171">
        <v>44</v>
      </c>
      <c r="D42" s="171">
        <v>60</v>
      </c>
      <c r="E42" s="171">
        <v>5.5</v>
      </c>
      <c r="P42" s="157"/>
      <c r="Q42" s="173"/>
      <c r="R42" s="172"/>
    </row>
    <row r="43" spans="1:18">
      <c r="A43" s="170" t="s">
        <v>208</v>
      </c>
      <c r="B43" s="168" t="s">
        <v>189</v>
      </c>
      <c r="C43" s="171">
        <v>60</v>
      </c>
      <c r="D43" s="171">
        <v>63</v>
      </c>
      <c r="E43" s="171">
        <v>7.5</v>
      </c>
      <c r="P43" s="157"/>
      <c r="Q43" s="173"/>
      <c r="R43" s="172"/>
    </row>
    <row r="44" spans="1:18">
      <c r="A44" s="170" t="s">
        <v>209</v>
      </c>
      <c r="B44" s="168" t="s">
        <v>189</v>
      </c>
      <c r="C44" s="171">
        <v>83</v>
      </c>
      <c r="D44" s="171">
        <v>65</v>
      </c>
      <c r="E44" s="171">
        <v>6</v>
      </c>
    </row>
    <row r="45" spans="1:18">
      <c r="A45" s="170" t="s">
        <v>210</v>
      </c>
      <c r="B45" s="168" t="s">
        <v>189</v>
      </c>
      <c r="C45" s="171">
        <v>78</v>
      </c>
      <c r="D45" s="171">
        <v>67</v>
      </c>
      <c r="E45" s="171">
        <v>2.5</v>
      </c>
    </row>
    <row r="46" spans="1:18">
      <c r="A46" s="170" t="s">
        <v>211</v>
      </c>
      <c r="B46" s="168" t="s">
        <v>189</v>
      </c>
      <c r="C46" s="171">
        <v>31</v>
      </c>
      <c r="D46" s="171">
        <v>67</v>
      </c>
      <c r="E46" s="171">
        <v>7.5</v>
      </c>
    </row>
    <row r="47" spans="1:18">
      <c r="A47" s="170" t="s">
        <v>212</v>
      </c>
      <c r="B47" s="168" t="s">
        <v>189</v>
      </c>
      <c r="C47" s="171">
        <v>37</v>
      </c>
      <c r="D47" s="171">
        <v>68</v>
      </c>
      <c r="E47" s="171">
        <v>8</v>
      </c>
    </row>
    <row r="48" spans="1:18">
      <c r="A48" s="170" t="s">
        <v>213</v>
      </c>
      <c r="B48" s="168" t="s">
        <v>189</v>
      </c>
      <c r="C48" s="171">
        <v>57</v>
      </c>
      <c r="D48" s="171">
        <v>69</v>
      </c>
      <c r="E48" s="171">
        <v>4</v>
      </c>
    </row>
    <row r="49" spans="1:5">
      <c r="A49" s="170" t="s">
        <v>214</v>
      </c>
      <c r="B49" s="168" t="s">
        <v>189</v>
      </c>
      <c r="C49" s="171">
        <v>57</v>
      </c>
      <c r="D49" s="171">
        <v>69</v>
      </c>
      <c r="E49" s="171">
        <v>4</v>
      </c>
    </row>
    <row r="50" spans="1:5">
      <c r="A50" s="170" t="s">
        <v>215</v>
      </c>
      <c r="B50" s="168" t="s">
        <v>189</v>
      </c>
      <c r="C50" s="171">
        <v>41</v>
      </c>
      <c r="D50" s="171">
        <v>71</v>
      </c>
      <c r="E50" s="171">
        <v>10</v>
      </c>
    </row>
    <row r="51" spans="1:5">
      <c r="A51" s="170" t="s">
        <v>216</v>
      </c>
      <c r="B51" s="168" t="s">
        <v>189</v>
      </c>
      <c r="C51" s="171">
        <v>55</v>
      </c>
      <c r="D51" s="171">
        <v>73</v>
      </c>
      <c r="E51" s="171">
        <v>10</v>
      </c>
    </row>
    <row r="52" spans="1:5">
      <c r="A52" s="170" t="s">
        <v>217</v>
      </c>
      <c r="B52" s="168" t="s">
        <v>189</v>
      </c>
      <c r="C52" s="171">
        <v>24</v>
      </c>
      <c r="D52" s="171">
        <v>74</v>
      </c>
      <c r="E52" s="171">
        <v>7.5</v>
      </c>
    </row>
    <row r="53" spans="1:5">
      <c r="A53" s="170" t="s">
        <v>218</v>
      </c>
      <c r="B53" s="168" t="s">
        <v>189</v>
      </c>
      <c r="C53" s="171">
        <v>59</v>
      </c>
      <c r="D53" s="171">
        <v>77</v>
      </c>
      <c r="E53" s="171">
        <v>13</v>
      </c>
    </row>
    <row r="54" spans="1:5">
      <c r="A54" s="170" t="s">
        <v>219</v>
      </c>
      <c r="B54" s="168" t="s">
        <v>189</v>
      </c>
      <c r="C54" s="171">
        <v>54</v>
      </c>
      <c r="D54" s="171">
        <v>82</v>
      </c>
      <c r="E54" s="171">
        <v>20</v>
      </c>
    </row>
    <row r="55" spans="1:5">
      <c r="A55" s="170" t="s">
        <v>220</v>
      </c>
      <c r="B55" s="168" t="s">
        <v>189</v>
      </c>
      <c r="C55" s="171">
        <v>27</v>
      </c>
      <c r="D55" s="171">
        <v>83</v>
      </c>
      <c r="E55" s="171">
        <v>6</v>
      </c>
    </row>
    <row r="56" spans="1:5">
      <c r="A56" s="170" t="s">
        <v>221</v>
      </c>
      <c r="B56" s="168" t="s">
        <v>189</v>
      </c>
      <c r="C56" s="171">
        <v>49</v>
      </c>
      <c r="D56" s="171">
        <v>86</v>
      </c>
      <c r="E56" s="171">
        <v>19.8</v>
      </c>
    </row>
    <row r="57" spans="1:5">
      <c r="A57" s="170" t="s">
        <v>222</v>
      </c>
      <c r="B57" s="168" t="s">
        <v>189</v>
      </c>
      <c r="C57" s="171">
        <v>103</v>
      </c>
      <c r="D57" s="171">
        <v>91</v>
      </c>
      <c r="E57" s="171">
        <v>20</v>
      </c>
    </row>
    <row r="58" spans="1:5">
      <c r="A58" s="170" t="s">
        <v>223</v>
      </c>
      <c r="B58" s="168" t="s">
        <v>189</v>
      </c>
      <c r="C58" s="171">
        <v>96</v>
      </c>
      <c r="D58" s="171">
        <v>91</v>
      </c>
      <c r="E58" s="171">
        <v>20</v>
      </c>
    </row>
    <row r="59" spans="1:5">
      <c r="A59" s="170" t="s">
        <v>224</v>
      </c>
      <c r="B59" s="168" t="s">
        <v>189</v>
      </c>
      <c r="C59" s="171">
        <v>55</v>
      </c>
      <c r="D59" s="171">
        <v>94</v>
      </c>
      <c r="E59" s="171">
        <v>12.5</v>
      </c>
    </row>
    <row r="60" spans="1:5">
      <c r="A60" s="170" t="s">
        <v>225</v>
      </c>
      <c r="B60" s="168" t="s">
        <v>189</v>
      </c>
      <c r="C60" s="171">
        <v>91</v>
      </c>
      <c r="D60" s="171">
        <v>95</v>
      </c>
      <c r="E60" s="171">
        <v>19</v>
      </c>
    </row>
    <row r="61" spans="1:5">
      <c r="A61" s="170" t="s">
        <v>226</v>
      </c>
      <c r="B61" s="168" t="s">
        <v>189</v>
      </c>
      <c r="C61" s="171">
        <v>55</v>
      </c>
      <c r="D61" s="171">
        <v>99</v>
      </c>
      <c r="E61" s="171">
        <v>16.5</v>
      </c>
    </row>
    <row r="62" spans="1:5">
      <c r="A62" s="170" t="s">
        <v>227</v>
      </c>
      <c r="B62" s="168" t="s">
        <v>189</v>
      </c>
      <c r="C62" s="171">
        <v>38</v>
      </c>
      <c r="D62" s="171">
        <v>103</v>
      </c>
      <c r="E62" s="171">
        <v>6</v>
      </c>
    </row>
    <row r="63" spans="1:5">
      <c r="A63" s="170" t="s">
        <v>228</v>
      </c>
      <c r="B63" s="168" t="s">
        <v>189</v>
      </c>
      <c r="C63" s="171">
        <v>29</v>
      </c>
      <c r="D63" s="171">
        <v>108</v>
      </c>
      <c r="E63" s="171">
        <v>3</v>
      </c>
    </row>
    <row r="64" spans="1:5">
      <c r="A64" s="170" t="s">
        <v>229</v>
      </c>
      <c r="B64" s="168" t="s">
        <v>189</v>
      </c>
      <c r="C64" s="171">
        <v>40</v>
      </c>
      <c r="D64" s="171">
        <v>122</v>
      </c>
      <c r="E64" s="171">
        <v>4.5</v>
      </c>
    </row>
    <row r="65" spans="1:5">
      <c r="A65" s="170" t="s">
        <v>230</v>
      </c>
      <c r="B65" s="168" t="s">
        <v>189</v>
      </c>
      <c r="C65" s="171">
        <v>122</v>
      </c>
      <c r="D65" s="171">
        <v>123</v>
      </c>
      <c r="E65" s="171">
        <v>15</v>
      </c>
    </row>
    <row r="66" spans="1:5">
      <c r="A66" s="170" t="s">
        <v>231</v>
      </c>
      <c r="B66" s="168" t="s">
        <v>189</v>
      </c>
      <c r="C66" s="171">
        <v>77</v>
      </c>
      <c r="D66" s="171">
        <v>123</v>
      </c>
      <c r="E66" s="171">
        <v>6</v>
      </c>
    </row>
    <row r="67" spans="1:5">
      <c r="A67" s="170" t="s">
        <v>232</v>
      </c>
      <c r="B67" s="168" t="s">
        <v>189</v>
      </c>
      <c r="C67" s="171">
        <v>108</v>
      </c>
      <c r="D67" s="171">
        <v>124</v>
      </c>
      <c r="E67" s="171">
        <v>20</v>
      </c>
    </row>
    <row r="68" spans="1:5">
      <c r="A68" s="170" t="s">
        <v>233</v>
      </c>
      <c r="B68" s="168" t="s">
        <v>189</v>
      </c>
      <c r="C68" s="171">
        <v>57</v>
      </c>
      <c r="D68" s="171">
        <v>124</v>
      </c>
      <c r="E68" s="171">
        <v>10</v>
      </c>
    </row>
    <row r="69" spans="1:5">
      <c r="A69" s="170" t="s">
        <v>234</v>
      </c>
      <c r="B69" s="168" t="s">
        <v>189</v>
      </c>
      <c r="C69" s="171">
        <v>68</v>
      </c>
      <c r="D69" s="171">
        <v>137</v>
      </c>
      <c r="E69" s="171">
        <v>18</v>
      </c>
    </row>
    <row r="70" spans="1:5">
      <c r="A70" s="170" t="s">
        <v>235</v>
      </c>
      <c r="B70" s="168" t="s">
        <v>189</v>
      </c>
      <c r="C70" s="171">
        <v>92</v>
      </c>
      <c r="D70" s="171">
        <v>180</v>
      </c>
      <c r="E70" s="171">
        <v>15</v>
      </c>
    </row>
    <row r="71" spans="1:5">
      <c r="A71" s="170" t="s">
        <v>236</v>
      </c>
      <c r="B71" s="168" t="s">
        <v>189</v>
      </c>
      <c r="C71" s="171">
        <v>166</v>
      </c>
      <c r="D71" s="171">
        <v>182</v>
      </c>
      <c r="E71" s="171">
        <v>17.5</v>
      </c>
    </row>
    <row r="75" spans="1:5">
      <c r="A75" s="154"/>
    </row>
    <row r="76" spans="1:5">
      <c r="A76" s="154"/>
    </row>
    <row r="77" spans="1:5">
      <c r="B77" s="173"/>
      <c r="C77" s="173"/>
      <c r="D77" s="173"/>
    </row>
    <row r="78" spans="1:5">
      <c r="B78" s="173"/>
      <c r="C78" s="173"/>
      <c r="D78" s="173"/>
    </row>
    <row r="79" spans="1:5">
      <c r="B79" s="173"/>
      <c r="C79" s="173"/>
      <c r="D79" s="173"/>
    </row>
    <row r="80" spans="1:5">
      <c r="B80" s="173"/>
      <c r="C80" s="173"/>
      <c r="D80" s="173"/>
    </row>
    <row r="81" spans="1:4">
      <c r="B81" s="173"/>
      <c r="C81" s="173"/>
      <c r="D81" s="173"/>
    </row>
    <row r="82" spans="1:4">
      <c r="B82" s="173"/>
      <c r="C82" s="173"/>
      <c r="D82" s="173"/>
    </row>
    <row r="83" spans="1:4">
      <c r="B83" s="173"/>
      <c r="C83" s="173"/>
      <c r="D83" s="173"/>
    </row>
    <row r="84" spans="1:4">
      <c r="A84" s="154"/>
    </row>
    <row r="85" spans="1:4">
      <c r="A85" s="154"/>
    </row>
    <row r="86" spans="1:4">
      <c r="A86" s="154"/>
    </row>
    <row r="87" spans="1:4">
      <c r="A87" s="154"/>
    </row>
    <row r="88" spans="1:4">
      <c r="A88" s="154"/>
    </row>
    <row r="89" spans="1:4">
      <c r="B89" s="172"/>
      <c r="C89" s="172"/>
      <c r="D89" s="172"/>
    </row>
    <row r="90" spans="1:4">
      <c r="B90" s="172"/>
      <c r="C90" s="172"/>
      <c r="D90" s="172"/>
    </row>
    <row r="91" spans="1:4">
      <c r="B91" s="172"/>
      <c r="C91" s="172"/>
      <c r="D91" s="172"/>
    </row>
    <row r="92" spans="1:4">
      <c r="B92" s="172"/>
      <c r="C92" s="172"/>
      <c r="D92" s="172"/>
    </row>
    <row r="93" spans="1:4">
      <c r="B93" s="172"/>
      <c r="C93" s="172"/>
      <c r="D93" s="172"/>
    </row>
    <row r="94" spans="1:4">
      <c r="B94" s="172"/>
      <c r="C94" s="172"/>
      <c r="D94" s="172"/>
    </row>
    <row r="95" spans="1:4">
      <c r="B95" s="172"/>
      <c r="C95" s="172"/>
      <c r="D95" s="172"/>
    </row>
    <row r="96" spans="1:4">
      <c r="A96" s="154"/>
    </row>
    <row r="97" spans="1:12">
      <c r="A97" s="154"/>
    </row>
    <row r="98" spans="1:12">
      <c r="A98" s="154"/>
    </row>
    <row r="99" spans="1:12">
      <c r="A99" s="154"/>
    </row>
    <row r="100" spans="1:12">
      <c r="A100" s="154"/>
    </row>
    <row r="101" spans="1:12">
      <c r="A101" s="154"/>
    </row>
    <row r="102" spans="1:12">
      <c r="A102" s="154"/>
      <c r="I102" s="157"/>
      <c r="J102" s="172"/>
      <c r="K102" s="172"/>
      <c r="L102" s="172"/>
    </row>
    <row r="103" spans="1:12">
      <c r="A103" s="154"/>
      <c r="I103" s="157"/>
      <c r="J103" s="172"/>
      <c r="K103" s="172"/>
      <c r="L103" s="172"/>
    </row>
    <row r="104" spans="1:12">
      <c r="A104" s="154"/>
      <c r="I104" s="157"/>
      <c r="J104" s="172"/>
      <c r="K104" s="172"/>
      <c r="L104" s="172"/>
    </row>
    <row r="105" spans="1:12">
      <c r="A105" s="154"/>
      <c r="I105" s="157"/>
      <c r="J105" s="172"/>
      <c r="K105" s="172"/>
      <c r="L105" s="172"/>
    </row>
    <row r="106" spans="1:12">
      <c r="A106" s="154"/>
      <c r="I106" s="157"/>
      <c r="J106" s="172"/>
      <c r="K106" s="172"/>
      <c r="L106" s="172"/>
    </row>
    <row r="107" spans="1:12">
      <c r="A107" s="154"/>
      <c r="I107" s="157"/>
      <c r="J107" s="172"/>
      <c r="K107" s="172"/>
      <c r="L107" s="172"/>
    </row>
    <row r="108" spans="1:12">
      <c r="A108" s="154"/>
      <c r="I108" s="157"/>
      <c r="J108" s="172"/>
      <c r="K108" s="172"/>
      <c r="L108" s="172"/>
    </row>
    <row r="109" spans="1:12">
      <c r="A109" s="154"/>
      <c r="I109" s="157"/>
      <c r="J109" s="172"/>
      <c r="K109" s="172"/>
      <c r="L109" s="172"/>
    </row>
    <row r="110" spans="1:12">
      <c r="A110" s="154"/>
      <c r="I110" s="157"/>
      <c r="J110" s="172"/>
      <c r="K110" s="172"/>
      <c r="L110" s="172"/>
    </row>
    <row r="111" spans="1:12">
      <c r="A111" s="154"/>
      <c r="I111" s="157"/>
      <c r="J111" s="172"/>
      <c r="K111" s="172"/>
      <c r="L111" s="172"/>
    </row>
    <row r="112" spans="1:12">
      <c r="A112" s="154"/>
      <c r="I112" s="157"/>
      <c r="J112" s="172"/>
      <c r="K112" s="172"/>
      <c r="L112" s="172"/>
    </row>
    <row r="113" spans="1:12">
      <c r="A113" s="154"/>
      <c r="I113" s="157"/>
      <c r="J113" s="172"/>
      <c r="K113" s="172"/>
      <c r="L113" s="172"/>
    </row>
    <row r="114" spans="1:12">
      <c r="A114" s="154"/>
      <c r="I114" s="157"/>
      <c r="J114" s="172"/>
      <c r="K114" s="172"/>
      <c r="L114" s="172"/>
    </row>
    <row r="115" spans="1:12">
      <c r="A115" s="154"/>
      <c r="I115" s="157"/>
      <c r="J115" s="172"/>
      <c r="K115" s="172"/>
      <c r="L115" s="172"/>
    </row>
    <row r="116" spans="1:12">
      <c r="I116" s="157"/>
      <c r="J116" s="172"/>
      <c r="K116" s="172"/>
      <c r="L116" s="172"/>
    </row>
    <row r="117" spans="1:12">
      <c r="I117" s="157"/>
      <c r="J117" s="172"/>
      <c r="K117" s="172"/>
      <c r="L117" s="172"/>
    </row>
    <row r="118" spans="1:12">
      <c r="I118" s="157"/>
      <c r="J118" s="172"/>
      <c r="K118" s="172"/>
      <c r="L118" s="172"/>
    </row>
    <row r="119" spans="1:12">
      <c r="I119" s="157"/>
      <c r="J119" s="172"/>
      <c r="K119" s="172"/>
      <c r="L119" s="172"/>
    </row>
    <row r="120" spans="1:12">
      <c r="I120" s="157"/>
      <c r="J120" s="172"/>
      <c r="K120" s="172"/>
      <c r="L120" s="172"/>
    </row>
    <row r="121" spans="1:12">
      <c r="I121" s="157"/>
      <c r="J121" s="172"/>
      <c r="K121" s="172"/>
      <c r="L121" s="172"/>
    </row>
    <row r="122" spans="1:12">
      <c r="I122" s="157"/>
      <c r="J122" s="172"/>
      <c r="K122" s="172"/>
      <c r="L122" s="172"/>
    </row>
    <row r="123" spans="1:12">
      <c r="I123" s="157"/>
      <c r="J123" s="172"/>
      <c r="K123" s="172"/>
      <c r="L123" s="172"/>
    </row>
    <row r="124" spans="1:12">
      <c r="I124" s="157"/>
      <c r="J124" s="172"/>
      <c r="K124" s="172"/>
      <c r="L124" s="172"/>
    </row>
    <row r="125" spans="1:12">
      <c r="I125" s="157"/>
      <c r="J125" s="172"/>
      <c r="K125" s="172"/>
      <c r="L125" s="172"/>
    </row>
    <row r="126" spans="1:12">
      <c r="I126" s="157"/>
      <c r="J126" s="172"/>
      <c r="K126" s="172"/>
      <c r="L126" s="172"/>
    </row>
    <row r="127" spans="1:12">
      <c r="I127" s="157"/>
      <c r="J127" s="172"/>
      <c r="K127" s="172"/>
      <c r="L127" s="172"/>
    </row>
    <row r="128" spans="1:12">
      <c r="I128" s="157"/>
      <c r="J128" s="172"/>
      <c r="K128" s="172"/>
      <c r="L128" s="172"/>
    </row>
  </sheetData>
  <conditionalFormatting sqref="Q21">
    <cfRule type="cellIs" dxfId="0" priority="1" operator="between">
      <formula>5</formula>
      <formula>10</formula>
    </cfRule>
  </conditionalFormatting>
  <printOptions headings="1" gridLines="1"/>
  <pageMargins left="0.75" right="0.75" top="1" bottom="1" header="0.5" footer="0.5"/>
  <pageSetup orientation="portrait" r:id="rId1"/>
  <headerFooter alignWithMargins="0">
    <oddFooter>&amp;CFamous actors and actresses</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1:N68"/>
  <sheetViews>
    <sheetView topLeftCell="A31" workbookViewId="0">
      <selection activeCell="L69" sqref="L69"/>
    </sheetView>
  </sheetViews>
  <sheetFormatPr defaultRowHeight="12.75"/>
  <cols>
    <col min="1" max="1" width="9" style="5" bestFit="1" customWidth="1"/>
    <col min="2" max="3" width="6.7109375" style="5" bestFit="1" customWidth="1"/>
    <col min="4" max="4" width="6.85546875" style="5" customWidth="1"/>
    <col min="5" max="5" width="9.5703125" style="5" customWidth="1"/>
    <col min="6" max="6" width="7.42578125" style="5" customWidth="1"/>
    <col min="7" max="9" width="9.140625" style="5"/>
    <col min="10" max="10" width="10.140625" style="5" customWidth="1"/>
    <col min="11" max="11" width="9.85546875" style="5" customWidth="1"/>
    <col min="12" max="12" width="9.140625" style="5"/>
    <col min="13" max="13" width="8" style="5" customWidth="1"/>
    <col min="14" max="14" width="11.7109375" style="5" customWidth="1"/>
    <col min="15" max="16384" width="9.140625" style="5"/>
  </cols>
  <sheetData>
    <row r="11" spans="1:6">
      <c r="A11" s="40" t="s">
        <v>630</v>
      </c>
    </row>
    <row r="12" spans="1:6" ht="13.5" thickBot="1">
      <c r="B12" s="204" t="s">
        <v>631</v>
      </c>
      <c r="C12" s="205"/>
      <c r="D12" s="205"/>
      <c r="E12" s="205"/>
      <c r="F12" s="206"/>
    </row>
    <row r="13" spans="1:6" ht="13.5" thickTop="1">
      <c r="A13" s="207" t="s">
        <v>55</v>
      </c>
      <c r="B13" s="208">
        <v>0</v>
      </c>
      <c r="C13" s="209">
        <v>60</v>
      </c>
      <c r="D13" s="209">
        <v>70</v>
      </c>
      <c r="E13" s="209">
        <v>80</v>
      </c>
      <c r="F13" s="210">
        <v>90</v>
      </c>
    </row>
    <row r="14" spans="1:6" ht="13.5" thickBot="1">
      <c r="A14" s="207" t="s">
        <v>56</v>
      </c>
      <c r="B14" s="211" t="s">
        <v>87</v>
      </c>
      <c r="C14" s="212" t="s">
        <v>632</v>
      </c>
      <c r="D14" s="212" t="s">
        <v>633</v>
      </c>
      <c r="E14" s="212" t="s">
        <v>13</v>
      </c>
      <c r="F14" s="213" t="s">
        <v>12</v>
      </c>
    </row>
    <row r="15" spans="1:6" ht="13.5" thickTop="1"/>
    <row r="16" spans="1:6">
      <c r="E16" s="40" t="s">
        <v>634</v>
      </c>
    </row>
    <row r="18" spans="1:6">
      <c r="E18" s="214" t="s">
        <v>635</v>
      </c>
      <c r="F18" s="214"/>
    </row>
    <row r="19" spans="1:6" ht="13.5" thickBot="1">
      <c r="A19" s="188" t="s">
        <v>54</v>
      </c>
      <c r="B19" s="188" t="s">
        <v>55</v>
      </c>
      <c r="C19" s="188" t="s">
        <v>56</v>
      </c>
      <c r="E19" s="215" t="s">
        <v>55</v>
      </c>
      <c r="F19" s="215" t="s">
        <v>56</v>
      </c>
    </row>
    <row r="20" spans="1:6">
      <c r="A20" s="188">
        <v>1</v>
      </c>
      <c r="B20" s="6">
        <v>67</v>
      </c>
      <c r="C20" s="216"/>
      <c r="E20" s="217">
        <v>0</v>
      </c>
      <c r="F20" s="88" t="s">
        <v>87</v>
      </c>
    </row>
    <row r="21" spans="1:6">
      <c r="A21" s="188">
        <v>2</v>
      </c>
      <c r="B21" s="6">
        <v>72</v>
      </c>
      <c r="C21" s="218"/>
      <c r="E21" s="217">
        <v>60</v>
      </c>
      <c r="F21" s="88" t="s">
        <v>632</v>
      </c>
    </row>
    <row r="22" spans="1:6">
      <c r="A22" s="188">
        <v>3</v>
      </c>
      <c r="B22" s="6">
        <v>77</v>
      </c>
      <c r="C22" s="218"/>
      <c r="E22" s="217">
        <v>70</v>
      </c>
      <c r="F22" s="88" t="s">
        <v>633</v>
      </c>
    </row>
    <row r="23" spans="1:6">
      <c r="A23" s="188">
        <v>4</v>
      </c>
      <c r="B23" s="6">
        <v>70</v>
      </c>
      <c r="C23" s="218"/>
      <c r="E23" s="217">
        <v>80</v>
      </c>
      <c r="F23" s="88" t="s">
        <v>13</v>
      </c>
    </row>
    <row r="24" spans="1:6" ht="13.5" thickBot="1">
      <c r="A24" s="188">
        <v>5</v>
      </c>
      <c r="B24" s="6">
        <v>66</v>
      </c>
      <c r="C24" s="218"/>
      <c r="E24" s="219">
        <v>90</v>
      </c>
      <c r="F24" s="89" t="s">
        <v>12</v>
      </c>
    </row>
    <row r="25" spans="1:6">
      <c r="A25" s="188">
        <v>6</v>
      </c>
      <c r="B25" s="6">
        <v>81</v>
      </c>
      <c r="C25" s="218"/>
    </row>
    <row r="26" spans="1:6">
      <c r="A26" s="188">
        <v>7</v>
      </c>
      <c r="B26" s="6">
        <v>93</v>
      </c>
      <c r="C26" s="218"/>
    </row>
    <row r="27" spans="1:6">
      <c r="A27" s="188">
        <v>8</v>
      </c>
      <c r="B27" s="6">
        <v>59</v>
      </c>
      <c r="C27" s="218"/>
    </row>
    <row r="28" spans="1:6" ht="13.5" thickBot="1">
      <c r="A28" s="188">
        <v>9</v>
      </c>
      <c r="B28" s="6">
        <v>90</v>
      </c>
      <c r="C28" s="220"/>
    </row>
    <row r="39" spans="1:14">
      <c r="E39" s="214" t="s">
        <v>635</v>
      </c>
      <c r="F39" s="214"/>
    </row>
    <row r="40" spans="1:14" ht="26.25" thickBot="1">
      <c r="A40" s="188" t="s">
        <v>636</v>
      </c>
      <c r="B40" s="85" t="s">
        <v>637</v>
      </c>
      <c r="C40" s="85" t="s">
        <v>638</v>
      </c>
      <c r="E40" s="221" t="s">
        <v>639</v>
      </c>
      <c r="F40" s="222" t="s">
        <v>640</v>
      </c>
    </row>
    <row r="41" spans="1:14">
      <c r="A41" s="6">
        <v>1</v>
      </c>
      <c r="B41" s="6">
        <v>373</v>
      </c>
      <c r="C41" s="223"/>
      <c r="E41" s="224"/>
      <c r="F41" s="225"/>
    </row>
    <row r="42" spans="1:14">
      <c r="A42" s="6">
        <v>2</v>
      </c>
      <c r="B42" s="6">
        <v>475</v>
      </c>
      <c r="C42" s="226"/>
      <c r="E42" s="227"/>
      <c r="F42" s="228"/>
    </row>
    <row r="43" spans="1:14" ht="13.5" thickBot="1">
      <c r="A43" s="6">
        <v>3</v>
      </c>
      <c r="B43" s="6">
        <v>459</v>
      </c>
      <c r="C43" s="226"/>
      <c r="E43" s="229"/>
      <c r="F43" s="230"/>
    </row>
    <row r="44" spans="1:14">
      <c r="A44" s="6">
        <v>4</v>
      </c>
      <c r="B44" s="6">
        <v>441</v>
      </c>
      <c r="C44" s="226"/>
    </row>
    <row r="45" spans="1:14" s="231" customFormat="1">
      <c r="A45" s="6">
        <v>5</v>
      </c>
      <c r="B45" s="6">
        <v>238</v>
      </c>
      <c r="C45" s="226"/>
      <c r="I45" s="232"/>
      <c r="J45" s="232"/>
      <c r="K45" s="232"/>
      <c r="L45" s="233"/>
      <c r="M45" s="234"/>
      <c r="N45" s="234"/>
    </row>
    <row r="46" spans="1:14" s="237" customFormat="1">
      <c r="A46" s="235">
        <v>6</v>
      </c>
      <c r="B46" s="235">
        <v>349</v>
      </c>
      <c r="C46" s="236"/>
      <c r="I46" s="238"/>
      <c r="J46" s="238"/>
      <c r="K46" s="239"/>
      <c r="L46" s="240"/>
      <c r="M46" s="241"/>
      <c r="N46" s="241"/>
    </row>
    <row r="47" spans="1:14">
      <c r="A47" s="6">
        <v>7</v>
      </c>
      <c r="B47" s="6">
        <v>344</v>
      </c>
      <c r="C47" s="226"/>
      <c r="I47" s="75"/>
      <c r="J47" s="75"/>
      <c r="K47" s="242"/>
      <c r="L47" s="81"/>
      <c r="M47" s="232"/>
      <c r="N47" s="243"/>
    </row>
    <row r="48" spans="1:14" ht="13.5" thickBot="1">
      <c r="A48" s="6">
        <v>8</v>
      </c>
      <c r="B48" s="6">
        <v>203</v>
      </c>
      <c r="C48" s="244"/>
      <c r="I48" s="75"/>
      <c r="J48" s="75"/>
      <c r="K48" s="242"/>
      <c r="L48" s="81"/>
      <c r="M48" s="232"/>
      <c r="N48" s="243"/>
    </row>
    <row r="49" spans="1:14">
      <c r="I49" s="75"/>
      <c r="J49" s="75"/>
      <c r="K49" s="242"/>
      <c r="L49" s="81"/>
      <c r="M49" s="232"/>
      <c r="N49" s="243"/>
    </row>
    <row r="50" spans="1:14">
      <c r="I50" s="75"/>
      <c r="J50" s="75"/>
      <c r="K50" s="242"/>
      <c r="L50" s="81"/>
      <c r="M50" s="81"/>
      <c r="N50" s="81"/>
    </row>
    <row r="51" spans="1:14">
      <c r="I51" s="75"/>
      <c r="J51" s="75"/>
      <c r="K51" s="242"/>
      <c r="L51" s="81"/>
      <c r="M51" s="81"/>
      <c r="N51" s="81"/>
    </row>
    <row r="52" spans="1:14">
      <c r="I52" s="75"/>
      <c r="J52" s="75"/>
      <c r="K52" s="242"/>
      <c r="L52" s="81"/>
      <c r="M52" s="81"/>
      <c r="N52" s="81"/>
    </row>
    <row r="53" spans="1:14">
      <c r="I53" s="75"/>
      <c r="J53" s="75"/>
      <c r="K53" s="242"/>
      <c r="L53" s="81"/>
      <c r="M53" s="81"/>
      <c r="N53" s="81"/>
    </row>
    <row r="54" spans="1:14">
      <c r="I54" s="6"/>
      <c r="J54" s="6"/>
      <c r="K54" s="245"/>
    </row>
    <row r="55" spans="1:14">
      <c r="I55" s="6"/>
      <c r="J55" s="6"/>
      <c r="K55" s="245"/>
    </row>
    <row r="56" spans="1:14" ht="13.5" thickBot="1"/>
    <row r="57" spans="1:14" ht="13.5">
      <c r="A57" s="42"/>
      <c r="B57" s="42"/>
      <c r="C57" s="246" t="s">
        <v>0</v>
      </c>
      <c r="D57" s="247" t="s">
        <v>3</v>
      </c>
      <c r="E57" s="247" t="s">
        <v>7</v>
      </c>
      <c r="F57" s="248" t="s">
        <v>11</v>
      </c>
    </row>
    <row r="58" spans="1:14">
      <c r="A58" s="42"/>
      <c r="B58" s="42"/>
      <c r="C58" s="249">
        <v>7</v>
      </c>
      <c r="D58" s="250"/>
      <c r="E58" s="250"/>
      <c r="F58" s="251"/>
    </row>
    <row r="59" spans="1:14">
      <c r="A59" s="42"/>
      <c r="B59" s="42"/>
      <c r="C59" s="249">
        <v>24</v>
      </c>
      <c r="D59" s="250"/>
      <c r="E59" s="250"/>
      <c r="F59" s="251"/>
    </row>
    <row r="60" spans="1:14">
      <c r="A60" s="42"/>
      <c r="B60" s="42"/>
      <c r="C60" s="249">
        <v>35</v>
      </c>
      <c r="D60" s="250"/>
      <c r="E60" s="250"/>
      <c r="F60" s="251"/>
    </row>
    <row r="61" spans="1:14">
      <c r="A61" s="42"/>
      <c r="B61" s="42"/>
      <c r="C61" s="249">
        <v>41</v>
      </c>
      <c r="D61" s="250"/>
      <c r="E61" s="250"/>
      <c r="F61" s="251"/>
    </row>
    <row r="62" spans="1:14">
      <c r="A62" s="42"/>
      <c r="B62" s="42"/>
      <c r="C62" s="249">
        <v>68</v>
      </c>
      <c r="D62" s="250"/>
      <c r="E62" s="250"/>
      <c r="F62" s="251"/>
    </row>
    <row r="63" spans="1:14">
      <c r="A63" s="42"/>
      <c r="B63" s="42"/>
      <c r="C63" s="249">
        <v>70</v>
      </c>
      <c r="D63" s="250"/>
      <c r="E63" s="250"/>
      <c r="F63" s="251"/>
    </row>
    <row r="64" spans="1:14">
      <c r="A64" s="42"/>
      <c r="B64" s="42"/>
      <c r="C64" s="249">
        <v>84</v>
      </c>
      <c r="D64" s="250"/>
      <c r="E64" s="250"/>
      <c r="F64" s="251"/>
    </row>
    <row r="65" spans="1:6">
      <c r="A65" s="42"/>
      <c r="B65" s="42"/>
      <c r="C65" s="249">
        <v>96</v>
      </c>
      <c r="D65" s="250"/>
      <c r="E65" s="250"/>
      <c r="F65" s="251"/>
    </row>
    <row r="66" spans="1:6">
      <c r="A66" s="42"/>
      <c r="B66" s="42"/>
      <c r="C66" s="249">
        <v>103</v>
      </c>
      <c r="D66" s="250"/>
      <c r="E66" s="250"/>
      <c r="F66" s="251"/>
    </row>
    <row r="67" spans="1:6">
      <c r="A67" s="42"/>
      <c r="B67" s="42"/>
      <c r="C67" s="249">
        <v>127</v>
      </c>
      <c r="D67" s="250"/>
      <c r="E67" s="250"/>
      <c r="F67" s="251"/>
    </row>
    <row r="68" spans="1:6" ht="13.5" thickBot="1">
      <c r="A68" s="42"/>
      <c r="B68" s="42"/>
      <c r="C68" s="252">
        <v>135</v>
      </c>
      <c r="D68" s="253"/>
      <c r="E68" s="253"/>
      <c r="F68" s="254"/>
    </row>
  </sheetData>
  <mergeCells count="4">
    <mergeCell ref="B12:F12"/>
    <mergeCell ref="E18:F18"/>
    <mergeCell ref="E39:F39"/>
    <mergeCell ref="M45:N45"/>
  </mergeCells>
  <pageMargins left="0.75" right="0.75" top="1" bottom="1" header="0.5" footer="0.5"/>
  <headerFooter alignWithMargins="0"/>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3"/>
  <sheetViews>
    <sheetView workbookViewId="0">
      <pane ySplit="3" topLeftCell="A4" activePane="bottomLeft" state="frozen"/>
      <selection pane="bottomLeft" activeCell="K9" sqref="K9"/>
    </sheetView>
  </sheetViews>
  <sheetFormatPr defaultColWidth="9.140625" defaultRowHeight="12.75"/>
  <cols>
    <col min="1" max="1" width="9.140625" style="154"/>
    <col min="2" max="2" width="13.28515625" style="177" customWidth="1"/>
    <col min="3" max="3" width="15.140625" style="177" customWidth="1"/>
    <col min="4" max="4" width="11.42578125" style="177" customWidth="1"/>
    <col min="5" max="5" width="13.85546875" style="154" customWidth="1"/>
    <col min="6" max="6" width="12.140625" style="154" customWidth="1"/>
    <col min="7" max="16384" width="9.140625" style="154"/>
  </cols>
  <sheetData>
    <row r="1" spans="1:12">
      <c r="A1" s="176" t="s">
        <v>600</v>
      </c>
      <c r="L1" s="166"/>
    </row>
    <row r="2" spans="1:12">
      <c r="L2" s="166"/>
    </row>
    <row r="3" spans="1:12" s="177" customFormat="1">
      <c r="A3" s="177" t="s">
        <v>601</v>
      </c>
      <c r="B3" s="177" t="s">
        <v>166</v>
      </c>
      <c r="C3" s="177" t="s">
        <v>602</v>
      </c>
      <c r="D3" s="177" t="s">
        <v>603</v>
      </c>
      <c r="E3" s="177" t="s">
        <v>169</v>
      </c>
      <c r="F3" s="177" t="s">
        <v>604</v>
      </c>
    </row>
    <row r="4" spans="1:12">
      <c r="A4" s="154">
        <v>35</v>
      </c>
      <c r="B4" s="177" t="s">
        <v>605</v>
      </c>
      <c r="C4" s="177" t="s">
        <v>606</v>
      </c>
      <c r="D4" s="177">
        <v>1</v>
      </c>
      <c r="E4" s="178">
        <v>65400</v>
      </c>
      <c r="F4" s="154">
        <v>6</v>
      </c>
    </row>
    <row r="5" spans="1:12">
      <c r="A5" s="154">
        <v>61</v>
      </c>
      <c r="B5" s="177" t="s">
        <v>607</v>
      </c>
      <c r="C5" s="177" t="s">
        <v>608</v>
      </c>
      <c r="D5" s="177">
        <v>2</v>
      </c>
      <c r="E5" s="178">
        <v>62000</v>
      </c>
      <c r="F5" s="154">
        <v>1</v>
      </c>
    </row>
    <row r="6" spans="1:12">
      <c r="A6" s="154">
        <v>35</v>
      </c>
      <c r="B6" s="177" t="s">
        <v>605</v>
      </c>
      <c r="C6" s="177" t="s">
        <v>609</v>
      </c>
      <c r="D6" s="177">
        <v>0</v>
      </c>
      <c r="E6" s="178">
        <v>63200</v>
      </c>
      <c r="F6" s="154">
        <v>3</v>
      </c>
    </row>
    <row r="7" spans="1:12">
      <c r="A7" s="154">
        <v>37</v>
      </c>
      <c r="B7" s="177" t="s">
        <v>605</v>
      </c>
      <c r="C7" s="177" t="s">
        <v>610</v>
      </c>
      <c r="D7" s="177">
        <v>2</v>
      </c>
      <c r="E7" s="178">
        <v>52000</v>
      </c>
      <c r="F7" s="154">
        <v>5</v>
      </c>
    </row>
    <row r="8" spans="1:12">
      <c r="A8" s="154">
        <v>32</v>
      </c>
      <c r="B8" s="177" t="s">
        <v>607</v>
      </c>
      <c r="C8" s="177" t="s">
        <v>611</v>
      </c>
      <c r="D8" s="177">
        <v>3</v>
      </c>
      <c r="E8" s="178">
        <v>81400</v>
      </c>
      <c r="F8" s="154">
        <v>1</v>
      </c>
    </row>
    <row r="9" spans="1:12">
      <c r="A9" s="154">
        <v>33</v>
      </c>
      <c r="B9" s="177" t="s">
        <v>607</v>
      </c>
      <c r="C9" s="177" t="s">
        <v>612</v>
      </c>
      <c r="D9" s="177">
        <v>3</v>
      </c>
      <c r="E9" s="178">
        <v>46300</v>
      </c>
      <c r="F9" s="154">
        <v>5</v>
      </c>
    </row>
    <row r="10" spans="1:12">
      <c r="A10" s="154">
        <v>65</v>
      </c>
      <c r="B10" s="177" t="s">
        <v>607</v>
      </c>
      <c r="C10" s="177" t="s">
        <v>606</v>
      </c>
      <c r="D10" s="177">
        <v>2</v>
      </c>
      <c r="E10" s="178">
        <v>49600</v>
      </c>
      <c r="F10" s="154">
        <v>1</v>
      </c>
    </row>
    <row r="11" spans="1:12">
      <c r="A11" s="154">
        <v>45</v>
      </c>
      <c r="B11" s="177" t="s">
        <v>605</v>
      </c>
      <c r="C11" s="177" t="s">
        <v>612</v>
      </c>
      <c r="D11" s="177">
        <v>1</v>
      </c>
      <c r="E11" s="178">
        <v>45900</v>
      </c>
      <c r="F11" s="154">
        <v>5</v>
      </c>
    </row>
    <row r="12" spans="1:12">
      <c r="A12" s="154">
        <v>40</v>
      </c>
      <c r="B12" s="177" t="s">
        <v>605</v>
      </c>
      <c r="C12" s="177" t="s">
        <v>608</v>
      </c>
      <c r="D12" s="177">
        <v>3</v>
      </c>
      <c r="E12" s="178">
        <v>47700</v>
      </c>
      <c r="F12" s="154">
        <v>4</v>
      </c>
    </row>
    <row r="13" spans="1:12">
      <c r="A13" s="154">
        <v>32</v>
      </c>
      <c r="B13" s="177" t="s">
        <v>607</v>
      </c>
      <c r="C13" s="177" t="s">
        <v>608</v>
      </c>
      <c r="D13" s="177">
        <v>1</v>
      </c>
      <c r="E13" s="178">
        <v>59900</v>
      </c>
      <c r="F13" s="154">
        <v>4</v>
      </c>
    </row>
    <row r="14" spans="1:12">
      <c r="A14" s="154">
        <v>57</v>
      </c>
      <c r="B14" s="177" t="s">
        <v>605</v>
      </c>
      <c r="C14" s="177" t="s">
        <v>612</v>
      </c>
      <c r="D14" s="177">
        <v>1</v>
      </c>
      <c r="E14" s="178">
        <v>48100</v>
      </c>
      <c r="F14" s="154">
        <v>4</v>
      </c>
    </row>
    <row r="15" spans="1:12">
      <c r="A15" s="154">
        <v>38</v>
      </c>
      <c r="B15" s="177" t="s">
        <v>607</v>
      </c>
      <c r="C15" s="177" t="s">
        <v>237</v>
      </c>
      <c r="D15" s="177">
        <v>0</v>
      </c>
      <c r="E15" s="178">
        <v>58100</v>
      </c>
      <c r="F15" s="154">
        <v>3</v>
      </c>
    </row>
    <row r="16" spans="1:12">
      <c r="A16" s="154">
        <v>37</v>
      </c>
      <c r="B16" s="177" t="s">
        <v>607</v>
      </c>
      <c r="C16" s="177" t="s">
        <v>613</v>
      </c>
      <c r="D16" s="177">
        <v>2</v>
      </c>
      <c r="E16" s="178">
        <v>56000</v>
      </c>
      <c r="F16" s="154">
        <v>1</v>
      </c>
    </row>
    <row r="17" spans="1:6">
      <c r="A17" s="154">
        <v>42</v>
      </c>
      <c r="B17" s="177" t="s">
        <v>607</v>
      </c>
      <c r="C17" s="177" t="s">
        <v>237</v>
      </c>
      <c r="D17" s="177">
        <v>2</v>
      </c>
      <c r="E17" s="178">
        <v>53400</v>
      </c>
      <c r="F17" s="154">
        <v>1</v>
      </c>
    </row>
    <row r="18" spans="1:6">
      <c r="A18" s="154">
        <v>38</v>
      </c>
      <c r="B18" s="177" t="s">
        <v>607</v>
      </c>
      <c r="C18" s="177" t="s">
        <v>612</v>
      </c>
      <c r="D18" s="177">
        <v>2</v>
      </c>
      <c r="E18" s="178">
        <v>39000</v>
      </c>
      <c r="F18" s="154">
        <v>2</v>
      </c>
    </row>
    <row r="19" spans="1:6">
      <c r="A19" s="154">
        <v>48</v>
      </c>
      <c r="B19" s="177" t="s">
        <v>605</v>
      </c>
      <c r="C19" s="177" t="s">
        <v>614</v>
      </c>
      <c r="D19" s="177">
        <v>1</v>
      </c>
      <c r="E19" s="178">
        <v>61500</v>
      </c>
      <c r="F19" s="154">
        <v>2</v>
      </c>
    </row>
    <row r="20" spans="1:6">
      <c r="A20" s="154">
        <v>40</v>
      </c>
      <c r="B20" s="177" t="s">
        <v>605</v>
      </c>
      <c r="C20" s="177" t="s">
        <v>609</v>
      </c>
      <c r="D20" s="177">
        <v>0</v>
      </c>
      <c r="E20" s="178">
        <v>37700</v>
      </c>
      <c r="F20" s="154">
        <v>1</v>
      </c>
    </row>
    <row r="21" spans="1:6">
      <c r="A21" s="154">
        <v>57</v>
      </c>
      <c r="B21" s="177" t="s">
        <v>607</v>
      </c>
      <c r="C21" s="177" t="s">
        <v>614</v>
      </c>
      <c r="D21" s="177">
        <v>2</v>
      </c>
      <c r="E21" s="178">
        <v>36700</v>
      </c>
      <c r="F21" s="154">
        <v>4</v>
      </c>
    </row>
    <row r="22" spans="1:6">
      <c r="A22" s="154">
        <v>44</v>
      </c>
      <c r="B22" s="177" t="s">
        <v>605</v>
      </c>
      <c r="C22" s="177" t="s">
        <v>610</v>
      </c>
      <c r="D22" s="177">
        <v>2</v>
      </c>
      <c r="E22" s="178">
        <v>45200</v>
      </c>
      <c r="F22" s="154">
        <v>3</v>
      </c>
    </row>
    <row r="23" spans="1:6">
      <c r="A23" s="154">
        <v>40</v>
      </c>
      <c r="B23" s="177" t="s">
        <v>605</v>
      </c>
      <c r="C23" s="177" t="s">
        <v>614</v>
      </c>
      <c r="D23" s="177">
        <v>0</v>
      </c>
      <c r="E23" s="178">
        <v>59000</v>
      </c>
      <c r="F23" s="154">
        <v>4</v>
      </c>
    </row>
    <row r="24" spans="1:6">
      <c r="A24" s="154">
        <v>21</v>
      </c>
      <c r="B24" s="177" t="s">
        <v>607</v>
      </c>
      <c r="C24" s="177" t="s">
        <v>606</v>
      </c>
      <c r="D24" s="177">
        <v>2</v>
      </c>
      <c r="E24" s="178">
        <v>54300</v>
      </c>
      <c r="F24" s="154">
        <v>2</v>
      </c>
    </row>
    <row r="25" spans="1:6">
      <c r="A25" s="154">
        <v>49</v>
      </c>
      <c r="B25" s="177" t="s">
        <v>605</v>
      </c>
      <c r="C25" s="177" t="s">
        <v>612</v>
      </c>
      <c r="D25" s="177">
        <v>1</v>
      </c>
      <c r="E25" s="178">
        <v>62100</v>
      </c>
      <c r="F25" s="154">
        <v>4</v>
      </c>
    </row>
    <row r="26" spans="1:6">
      <c r="A26" s="154">
        <v>34</v>
      </c>
      <c r="B26" s="177" t="s">
        <v>605</v>
      </c>
      <c r="C26" s="177" t="s">
        <v>612</v>
      </c>
      <c r="D26" s="177">
        <v>0</v>
      </c>
      <c r="E26" s="178">
        <v>78000</v>
      </c>
      <c r="F26" s="154">
        <v>3</v>
      </c>
    </row>
    <row r="27" spans="1:6">
      <c r="A27" s="154">
        <v>49</v>
      </c>
      <c r="B27" s="177" t="s">
        <v>605</v>
      </c>
      <c r="C27" s="177" t="s">
        <v>615</v>
      </c>
      <c r="D27" s="177">
        <v>0</v>
      </c>
      <c r="E27" s="178">
        <v>43200</v>
      </c>
      <c r="F27" s="154">
        <v>5</v>
      </c>
    </row>
    <row r="28" spans="1:6">
      <c r="A28" s="154">
        <v>40</v>
      </c>
      <c r="B28" s="177" t="s">
        <v>605</v>
      </c>
      <c r="C28" s="177" t="s">
        <v>615</v>
      </c>
      <c r="D28" s="177">
        <v>1</v>
      </c>
      <c r="E28" s="178">
        <v>44500</v>
      </c>
      <c r="F28" s="154">
        <v>3</v>
      </c>
    </row>
    <row r="29" spans="1:6">
      <c r="A29" s="154">
        <v>38</v>
      </c>
      <c r="B29" s="177" t="s">
        <v>605</v>
      </c>
      <c r="C29" s="177" t="s">
        <v>609</v>
      </c>
      <c r="D29" s="177">
        <v>1</v>
      </c>
      <c r="E29" s="178">
        <v>43300</v>
      </c>
      <c r="F29" s="154">
        <v>1</v>
      </c>
    </row>
    <row r="30" spans="1:6">
      <c r="A30" s="154">
        <v>27</v>
      </c>
      <c r="B30" s="177" t="s">
        <v>605</v>
      </c>
      <c r="C30" s="177" t="s">
        <v>613</v>
      </c>
      <c r="D30" s="177">
        <v>3</v>
      </c>
      <c r="E30" s="178">
        <v>45400</v>
      </c>
      <c r="F30" s="154">
        <v>2</v>
      </c>
    </row>
    <row r="31" spans="1:6">
      <c r="A31" s="154">
        <v>63</v>
      </c>
      <c r="B31" s="177" t="s">
        <v>605</v>
      </c>
      <c r="C31" s="177" t="s">
        <v>614</v>
      </c>
      <c r="D31" s="177">
        <v>2</v>
      </c>
      <c r="E31" s="178">
        <v>53900</v>
      </c>
      <c r="F31" s="154">
        <v>1</v>
      </c>
    </row>
    <row r="32" spans="1:6">
      <c r="A32" s="154">
        <v>52</v>
      </c>
      <c r="B32" s="177" t="s">
        <v>605</v>
      </c>
      <c r="C32" s="177" t="s">
        <v>611</v>
      </c>
      <c r="D32" s="177">
        <v>1</v>
      </c>
      <c r="E32" s="178">
        <v>44100</v>
      </c>
      <c r="F32" s="154">
        <v>3</v>
      </c>
    </row>
    <row r="33" spans="1:6">
      <c r="A33" s="154">
        <v>48</v>
      </c>
      <c r="B33" s="177" t="s">
        <v>607</v>
      </c>
      <c r="C33" s="177" t="s">
        <v>612</v>
      </c>
      <c r="D33" s="177">
        <v>2</v>
      </c>
      <c r="E33" s="178">
        <v>31000</v>
      </c>
      <c r="F33" s="154">
        <v>4</v>
      </c>
    </row>
  </sheetData>
  <dataValidations count="1">
    <dataValidation operator="equal" allowBlank="1" showInputMessage="1" showErrorMessage="1" sqref="E4"/>
  </dataValidations>
  <printOptions headings="1" gridLines="1"/>
  <pageMargins left="0.75" right="0.75" top="1" bottom="1" header="0.5" footer="0.5"/>
  <pageSetup orientation="portrait" horizontalDpi="300" verticalDpi="300" r:id="rId1"/>
  <headerFooter alignWithMargins="0">
    <oddFooter>&amp;CData from a questionnaire on environmental policy</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28"/>
  <sheetViews>
    <sheetView workbookViewId="0">
      <selection activeCell="D28" sqref="D28"/>
    </sheetView>
  </sheetViews>
  <sheetFormatPr defaultColWidth="9.140625" defaultRowHeight="12.75"/>
  <cols>
    <col min="1" max="1" width="16" style="157" customWidth="1"/>
    <col min="2" max="2" width="17" style="154" customWidth="1"/>
    <col min="3" max="3" width="14" style="154" bestFit="1" customWidth="1"/>
    <col min="4" max="4" width="12.140625" style="154" bestFit="1" customWidth="1"/>
    <col min="5" max="5" width="9.140625" style="154"/>
    <col min="6" max="6" width="8.85546875" style="154" customWidth="1"/>
    <col min="7" max="7" width="14.5703125" style="154" customWidth="1"/>
    <col min="8" max="8" width="5" style="154" customWidth="1"/>
    <col min="9" max="9" width="16" style="154" bestFit="1" customWidth="1"/>
    <col min="10" max="10" width="17" style="154" bestFit="1" customWidth="1"/>
    <col min="11" max="11" width="3" style="154" customWidth="1"/>
    <col min="12" max="12" width="11.7109375" style="154" bestFit="1" customWidth="1"/>
    <col min="13" max="15" width="9.140625" style="154"/>
    <col min="16" max="16" width="13.85546875" style="154" bestFit="1" customWidth="1"/>
    <col min="17" max="17" width="16" style="154" bestFit="1" customWidth="1"/>
    <col min="18" max="18" width="17.5703125" style="154" bestFit="1" customWidth="1"/>
    <col min="19" max="19" width="15" style="154" bestFit="1" customWidth="1"/>
    <col min="20" max="16384" width="9.140625" style="154"/>
  </cols>
  <sheetData>
    <row r="1" spans="1:8">
      <c r="A1" s="165" t="s">
        <v>163</v>
      </c>
      <c r="H1" s="166"/>
    </row>
    <row r="2" spans="1:8">
      <c r="H2" s="166"/>
    </row>
    <row r="3" spans="1:8">
      <c r="A3" s="157" t="s">
        <v>164</v>
      </c>
    </row>
    <row r="5" spans="1:8" ht="12.75" customHeight="1">
      <c r="A5" s="167" t="s">
        <v>165</v>
      </c>
      <c r="B5" s="168" t="s">
        <v>166</v>
      </c>
      <c r="C5" s="169" t="s">
        <v>167</v>
      </c>
      <c r="D5" s="169" t="s">
        <v>168</v>
      </c>
      <c r="E5" s="169" t="s">
        <v>169</v>
      </c>
    </row>
    <row r="6" spans="1:8">
      <c r="A6" s="170" t="s">
        <v>170</v>
      </c>
      <c r="B6" s="168" t="s">
        <v>87</v>
      </c>
      <c r="C6" s="171">
        <v>32</v>
      </c>
      <c r="D6" s="171">
        <v>17</v>
      </c>
      <c r="E6" s="171">
        <v>2.5</v>
      </c>
    </row>
    <row r="7" spans="1:8">
      <c r="A7" s="170" t="s">
        <v>171</v>
      </c>
      <c r="B7" s="168" t="s">
        <v>87</v>
      </c>
      <c r="C7" s="171">
        <v>21</v>
      </c>
      <c r="D7" s="171">
        <v>27</v>
      </c>
      <c r="E7" s="171">
        <v>2.5</v>
      </c>
    </row>
    <row r="8" spans="1:8">
      <c r="A8" s="170" t="s">
        <v>172</v>
      </c>
      <c r="B8" s="168" t="s">
        <v>87</v>
      </c>
      <c r="C8" s="171">
        <v>36</v>
      </c>
      <c r="D8" s="171">
        <v>30</v>
      </c>
      <c r="E8" s="171">
        <v>4</v>
      </c>
    </row>
    <row r="9" spans="1:8">
      <c r="A9" s="170" t="s">
        <v>173</v>
      </c>
      <c r="B9" s="168" t="s">
        <v>87</v>
      </c>
      <c r="C9" s="171">
        <v>66</v>
      </c>
      <c r="D9" s="171">
        <v>31</v>
      </c>
      <c r="E9" s="171">
        <v>10</v>
      </c>
    </row>
    <row r="10" spans="1:8">
      <c r="A10" s="170" t="s">
        <v>174</v>
      </c>
      <c r="B10" s="168" t="s">
        <v>87</v>
      </c>
      <c r="C10" s="171">
        <v>32</v>
      </c>
      <c r="D10" s="171">
        <v>33</v>
      </c>
      <c r="E10" s="171">
        <v>10</v>
      </c>
    </row>
    <row r="11" spans="1:8">
      <c r="A11" s="170" t="s">
        <v>175</v>
      </c>
      <c r="B11" s="168" t="s">
        <v>87</v>
      </c>
      <c r="C11" s="171">
        <v>26</v>
      </c>
      <c r="D11" s="171">
        <v>44</v>
      </c>
      <c r="E11" s="171">
        <v>3</v>
      </c>
    </row>
    <row r="12" spans="1:8">
      <c r="A12" s="170" t="s">
        <v>176</v>
      </c>
      <c r="B12" s="168" t="s">
        <v>87</v>
      </c>
      <c r="C12" s="171">
        <v>57</v>
      </c>
      <c r="D12" s="171">
        <v>47</v>
      </c>
      <c r="E12" s="171">
        <v>12</v>
      </c>
    </row>
    <row r="13" spans="1:8">
      <c r="A13" s="170" t="s">
        <v>177</v>
      </c>
      <c r="B13" s="168" t="s">
        <v>87</v>
      </c>
      <c r="C13" s="171">
        <v>32</v>
      </c>
      <c r="D13" s="171">
        <v>47</v>
      </c>
      <c r="E13" s="171">
        <v>6</v>
      </c>
    </row>
    <row r="14" spans="1:8">
      <c r="A14" s="170" t="s">
        <v>178</v>
      </c>
      <c r="B14" s="168" t="s">
        <v>87</v>
      </c>
      <c r="C14" s="171">
        <v>34</v>
      </c>
      <c r="D14" s="171">
        <v>47</v>
      </c>
      <c r="E14" s="171">
        <v>4.5</v>
      </c>
    </row>
    <row r="15" spans="1:8">
      <c r="A15" s="170" t="s">
        <v>179</v>
      </c>
      <c r="B15" s="168" t="s">
        <v>87</v>
      </c>
      <c r="C15" s="171">
        <v>38</v>
      </c>
      <c r="D15" s="171">
        <v>49</v>
      </c>
      <c r="E15" s="171">
        <v>3</v>
      </c>
    </row>
    <row r="16" spans="1:8">
      <c r="A16" s="170" t="s">
        <v>180</v>
      </c>
      <c r="B16" s="168" t="s">
        <v>87</v>
      </c>
      <c r="C16" s="171">
        <v>55</v>
      </c>
      <c r="D16" s="171">
        <v>51</v>
      </c>
      <c r="E16" s="171">
        <v>4</v>
      </c>
    </row>
    <row r="17" spans="1:18">
      <c r="A17" s="170" t="s">
        <v>181</v>
      </c>
      <c r="B17" s="168" t="s">
        <v>87</v>
      </c>
      <c r="C17" s="171">
        <v>51</v>
      </c>
      <c r="D17" s="171">
        <v>53</v>
      </c>
      <c r="E17" s="171">
        <v>2.5</v>
      </c>
    </row>
    <row r="18" spans="1:18">
      <c r="A18" s="170" t="s">
        <v>182</v>
      </c>
      <c r="B18" s="168" t="s">
        <v>87</v>
      </c>
      <c r="C18" s="171">
        <v>43</v>
      </c>
      <c r="D18" s="171">
        <v>55</v>
      </c>
      <c r="E18" s="171">
        <v>8.5</v>
      </c>
    </row>
    <row r="19" spans="1:18">
      <c r="A19" s="170" t="s">
        <v>183</v>
      </c>
      <c r="B19" s="168" t="s">
        <v>87</v>
      </c>
      <c r="C19" s="171">
        <v>26</v>
      </c>
      <c r="D19" s="171">
        <v>75</v>
      </c>
      <c r="E19" s="171">
        <v>2</v>
      </c>
    </row>
    <row r="20" spans="1:18">
      <c r="A20" s="170" t="s">
        <v>184</v>
      </c>
      <c r="B20" s="168" t="s">
        <v>87</v>
      </c>
      <c r="C20" s="171">
        <v>62</v>
      </c>
      <c r="D20" s="171">
        <v>85</v>
      </c>
      <c r="E20" s="171">
        <v>9</v>
      </c>
    </row>
    <row r="21" spans="1:18">
      <c r="A21" s="170" t="s">
        <v>185</v>
      </c>
      <c r="B21" s="168" t="s">
        <v>87</v>
      </c>
      <c r="C21" s="171">
        <v>69</v>
      </c>
      <c r="D21" s="171">
        <v>85</v>
      </c>
      <c r="E21" s="171">
        <v>2.5</v>
      </c>
    </row>
    <row r="22" spans="1:18">
      <c r="A22" s="170" t="s">
        <v>186</v>
      </c>
      <c r="B22" s="168" t="s">
        <v>87</v>
      </c>
      <c r="C22" s="171">
        <v>64</v>
      </c>
      <c r="D22" s="171">
        <v>104</v>
      </c>
      <c r="E22" s="171">
        <v>11</v>
      </c>
    </row>
    <row r="23" spans="1:18">
      <c r="A23" s="170" t="s">
        <v>187</v>
      </c>
      <c r="B23" s="168" t="s">
        <v>87</v>
      </c>
      <c r="C23" s="171">
        <v>65</v>
      </c>
      <c r="D23" s="171">
        <v>125</v>
      </c>
      <c r="E23" s="171">
        <v>12</v>
      </c>
    </row>
    <row r="24" spans="1:18">
      <c r="A24" s="170" t="s">
        <v>188</v>
      </c>
      <c r="B24" s="168" t="s">
        <v>189</v>
      </c>
      <c r="C24" s="171">
        <v>42</v>
      </c>
      <c r="D24" s="171">
        <v>4</v>
      </c>
      <c r="E24" s="171">
        <v>2</v>
      </c>
    </row>
    <row r="25" spans="1:18">
      <c r="A25" s="170" t="s">
        <v>190</v>
      </c>
      <c r="B25" s="168" t="s">
        <v>189</v>
      </c>
      <c r="C25" s="171">
        <v>52</v>
      </c>
      <c r="D25" s="171">
        <v>14</v>
      </c>
      <c r="E25" s="171">
        <v>7</v>
      </c>
    </row>
    <row r="26" spans="1:18">
      <c r="A26" s="170" t="s">
        <v>191</v>
      </c>
      <c r="B26" s="168" t="s">
        <v>189</v>
      </c>
      <c r="C26" s="171">
        <v>20</v>
      </c>
      <c r="D26" s="171">
        <v>16</v>
      </c>
      <c r="E26" s="171">
        <v>7</v>
      </c>
    </row>
    <row r="27" spans="1:18">
      <c r="A27" s="170" t="s">
        <v>192</v>
      </c>
      <c r="B27" s="168" t="s">
        <v>189</v>
      </c>
      <c r="C27" s="171">
        <v>47</v>
      </c>
      <c r="D27" s="171">
        <v>19</v>
      </c>
      <c r="E27" s="171">
        <v>7</v>
      </c>
    </row>
    <row r="28" spans="1:18">
      <c r="A28" s="170" t="s">
        <v>193</v>
      </c>
      <c r="B28" s="168" t="s">
        <v>189</v>
      </c>
      <c r="C28" s="171">
        <v>47</v>
      </c>
      <c r="D28" s="171">
        <v>21</v>
      </c>
      <c r="E28" s="171">
        <v>7.5</v>
      </c>
    </row>
    <row r="29" spans="1:18">
      <c r="A29" s="170" t="s">
        <v>194</v>
      </c>
      <c r="B29" s="168" t="s">
        <v>189</v>
      </c>
      <c r="C29" s="171">
        <v>48</v>
      </c>
      <c r="D29" s="171">
        <v>24</v>
      </c>
      <c r="E29" s="171">
        <v>8</v>
      </c>
    </row>
    <row r="30" spans="1:18">
      <c r="A30" s="170" t="s">
        <v>195</v>
      </c>
      <c r="B30" s="168" t="s">
        <v>189</v>
      </c>
      <c r="C30" s="171">
        <v>40</v>
      </c>
      <c r="D30" s="171">
        <v>28</v>
      </c>
      <c r="E30" s="171">
        <v>7</v>
      </c>
    </row>
    <row r="31" spans="1:18">
      <c r="A31" s="170" t="s">
        <v>196</v>
      </c>
      <c r="B31" s="168" t="s">
        <v>189</v>
      </c>
      <c r="C31" s="171">
        <v>16</v>
      </c>
      <c r="D31" s="171">
        <v>29</v>
      </c>
      <c r="E31" s="171">
        <v>4</v>
      </c>
    </row>
    <row r="32" spans="1:18">
      <c r="A32" s="170" t="s">
        <v>197</v>
      </c>
      <c r="B32" s="168" t="s">
        <v>189</v>
      </c>
      <c r="C32" s="171">
        <v>39</v>
      </c>
      <c r="D32" s="171">
        <v>36</v>
      </c>
      <c r="E32" s="171">
        <v>10</v>
      </c>
      <c r="P32" s="157"/>
      <c r="Q32" s="172"/>
      <c r="R32" s="172"/>
    </row>
    <row r="33" spans="1:18">
      <c r="A33" s="170" t="s">
        <v>198</v>
      </c>
      <c r="B33" s="168" t="s">
        <v>189</v>
      </c>
      <c r="C33" s="171">
        <v>43</v>
      </c>
      <c r="D33" s="171">
        <v>37</v>
      </c>
      <c r="E33" s="171">
        <v>7.5</v>
      </c>
      <c r="P33" s="157"/>
      <c r="Q33" s="172"/>
      <c r="R33" s="172"/>
    </row>
    <row r="34" spans="1:18">
      <c r="A34" s="170" t="s">
        <v>199</v>
      </c>
      <c r="B34" s="168" t="s">
        <v>189</v>
      </c>
      <c r="C34" s="171">
        <v>29</v>
      </c>
      <c r="D34" s="171">
        <v>37</v>
      </c>
      <c r="E34" s="171">
        <v>8</v>
      </c>
      <c r="P34" s="157"/>
      <c r="Q34" s="172"/>
      <c r="R34" s="172"/>
    </row>
    <row r="35" spans="1:18">
      <c r="A35" s="170" t="s">
        <v>200</v>
      </c>
      <c r="B35" s="168" t="s">
        <v>189</v>
      </c>
      <c r="C35" s="171">
        <v>54</v>
      </c>
      <c r="D35" s="171">
        <v>39</v>
      </c>
      <c r="E35" s="171">
        <v>5.5</v>
      </c>
    </row>
    <row r="36" spans="1:18">
      <c r="A36" s="170" t="s">
        <v>201</v>
      </c>
      <c r="B36" s="168" t="s">
        <v>189</v>
      </c>
      <c r="C36" s="171">
        <v>33</v>
      </c>
      <c r="D36" s="171">
        <v>40</v>
      </c>
      <c r="E36" s="171">
        <v>13</v>
      </c>
    </row>
    <row r="37" spans="1:18">
      <c r="A37" s="170" t="s">
        <v>202</v>
      </c>
      <c r="B37" s="168" t="s">
        <v>189</v>
      </c>
      <c r="C37" s="171">
        <v>39</v>
      </c>
      <c r="D37" s="171">
        <v>43</v>
      </c>
      <c r="E37" s="171">
        <v>5.5</v>
      </c>
    </row>
    <row r="38" spans="1:18">
      <c r="A38" s="170" t="s">
        <v>203</v>
      </c>
      <c r="B38" s="168" t="s">
        <v>189</v>
      </c>
      <c r="C38" s="171">
        <v>25</v>
      </c>
      <c r="D38" s="171">
        <v>49</v>
      </c>
      <c r="E38" s="171">
        <v>5.2</v>
      </c>
    </row>
    <row r="39" spans="1:18">
      <c r="A39" s="170" t="s">
        <v>204</v>
      </c>
      <c r="B39" s="168" t="s">
        <v>189</v>
      </c>
      <c r="C39" s="171">
        <v>23</v>
      </c>
      <c r="D39" s="171">
        <v>52</v>
      </c>
      <c r="E39" s="171">
        <v>3.5</v>
      </c>
    </row>
    <row r="40" spans="1:18">
      <c r="A40" s="170" t="s">
        <v>205</v>
      </c>
      <c r="B40" s="168" t="s">
        <v>189</v>
      </c>
      <c r="C40" s="171">
        <v>58</v>
      </c>
      <c r="D40" s="171">
        <v>56</v>
      </c>
      <c r="E40" s="171">
        <v>10</v>
      </c>
    </row>
    <row r="41" spans="1:18">
      <c r="A41" s="170" t="s">
        <v>206</v>
      </c>
      <c r="B41" s="168" t="s">
        <v>189</v>
      </c>
      <c r="C41" s="171">
        <v>33</v>
      </c>
      <c r="D41" s="171">
        <v>59</v>
      </c>
      <c r="E41" s="171">
        <v>3</v>
      </c>
      <c r="P41" s="157"/>
      <c r="Q41" s="173"/>
      <c r="R41" s="172"/>
    </row>
    <row r="42" spans="1:18">
      <c r="A42" s="170" t="s">
        <v>207</v>
      </c>
      <c r="B42" s="168" t="s">
        <v>189</v>
      </c>
      <c r="C42" s="171">
        <v>44</v>
      </c>
      <c r="D42" s="171">
        <v>60</v>
      </c>
      <c r="E42" s="171">
        <v>5.5</v>
      </c>
      <c r="P42" s="157"/>
      <c r="Q42" s="173"/>
      <c r="R42" s="172"/>
    </row>
    <row r="43" spans="1:18">
      <c r="A43" s="170" t="s">
        <v>208</v>
      </c>
      <c r="B43" s="168" t="s">
        <v>189</v>
      </c>
      <c r="C43" s="171">
        <v>60</v>
      </c>
      <c r="D43" s="171">
        <v>63</v>
      </c>
      <c r="E43" s="171">
        <v>7.5</v>
      </c>
      <c r="P43" s="157"/>
      <c r="Q43" s="173"/>
      <c r="R43" s="172"/>
    </row>
    <row r="44" spans="1:18">
      <c r="A44" s="170" t="s">
        <v>209</v>
      </c>
      <c r="B44" s="168" t="s">
        <v>189</v>
      </c>
      <c r="C44" s="171">
        <v>83</v>
      </c>
      <c r="D44" s="171">
        <v>65</v>
      </c>
      <c r="E44" s="171">
        <v>6</v>
      </c>
    </row>
    <row r="45" spans="1:18">
      <c r="A45" s="170" t="s">
        <v>210</v>
      </c>
      <c r="B45" s="168" t="s">
        <v>189</v>
      </c>
      <c r="C45" s="171">
        <v>78</v>
      </c>
      <c r="D45" s="171">
        <v>67</v>
      </c>
      <c r="E45" s="171">
        <v>2.5</v>
      </c>
    </row>
    <row r="46" spans="1:18">
      <c r="A46" s="170" t="s">
        <v>211</v>
      </c>
      <c r="B46" s="168" t="s">
        <v>189</v>
      </c>
      <c r="C46" s="171">
        <v>31</v>
      </c>
      <c r="D46" s="171">
        <v>67</v>
      </c>
      <c r="E46" s="171">
        <v>7.5</v>
      </c>
    </row>
    <row r="47" spans="1:18">
      <c r="A47" s="170" t="s">
        <v>212</v>
      </c>
      <c r="B47" s="168" t="s">
        <v>189</v>
      </c>
      <c r="C47" s="171">
        <v>37</v>
      </c>
      <c r="D47" s="171">
        <v>68</v>
      </c>
      <c r="E47" s="171">
        <v>8</v>
      </c>
    </row>
    <row r="48" spans="1:18">
      <c r="A48" s="170" t="s">
        <v>213</v>
      </c>
      <c r="B48" s="168" t="s">
        <v>189</v>
      </c>
      <c r="C48" s="171">
        <v>57</v>
      </c>
      <c r="D48" s="171">
        <v>69</v>
      </c>
      <c r="E48" s="171">
        <v>4</v>
      </c>
    </row>
    <row r="49" spans="1:5">
      <c r="A49" s="170" t="s">
        <v>214</v>
      </c>
      <c r="B49" s="168" t="s">
        <v>189</v>
      </c>
      <c r="C49" s="171">
        <v>57</v>
      </c>
      <c r="D49" s="171">
        <v>69</v>
      </c>
      <c r="E49" s="171">
        <v>4</v>
      </c>
    </row>
    <row r="50" spans="1:5">
      <c r="A50" s="170" t="s">
        <v>215</v>
      </c>
      <c r="B50" s="168" t="s">
        <v>189</v>
      </c>
      <c r="C50" s="171">
        <v>41</v>
      </c>
      <c r="D50" s="171">
        <v>71</v>
      </c>
      <c r="E50" s="171">
        <v>10</v>
      </c>
    </row>
    <row r="51" spans="1:5">
      <c r="A51" s="170" t="s">
        <v>216</v>
      </c>
      <c r="B51" s="168" t="s">
        <v>189</v>
      </c>
      <c r="C51" s="171">
        <v>55</v>
      </c>
      <c r="D51" s="171">
        <v>73</v>
      </c>
      <c r="E51" s="171">
        <v>10</v>
      </c>
    </row>
    <row r="52" spans="1:5">
      <c r="A52" s="170" t="s">
        <v>217</v>
      </c>
      <c r="B52" s="168" t="s">
        <v>189</v>
      </c>
      <c r="C52" s="171">
        <v>24</v>
      </c>
      <c r="D52" s="171">
        <v>74</v>
      </c>
      <c r="E52" s="171">
        <v>7.5</v>
      </c>
    </row>
    <row r="53" spans="1:5">
      <c r="A53" s="170" t="s">
        <v>218</v>
      </c>
      <c r="B53" s="168" t="s">
        <v>189</v>
      </c>
      <c r="C53" s="171">
        <v>59</v>
      </c>
      <c r="D53" s="171">
        <v>77</v>
      </c>
      <c r="E53" s="171">
        <v>13</v>
      </c>
    </row>
    <row r="54" spans="1:5">
      <c r="A54" s="170" t="s">
        <v>219</v>
      </c>
      <c r="B54" s="168" t="s">
        <v>189</v>
      </c>
      <c r="C54" s="171">
        <v>54</v>
      </c>
      <c r="D54" s="171">
        <v>82</v>
      </c>
      <c r="E54" s="171">
        <v>20</v>
      </c>
    </row>
    <row r="55" spans="1:5">
      <c r="A55" s="170" t="s">
        <v>220</v>
      </c>
      <c r="B55" s="168" t="s">
        <v>189</v>
      </c>
      <c r="C55" s="171">
        <v>27</v>
      </c>
      <c r="D55" s="171">
        <v>83</v>
      </c>
      <c r="E55" s="171">
        <v>6</v>
      </c>
    </row>
    <row r="56" spans="1:5">
      <c r="A56" s="170" t="s">
        <v>221</v>
      </c>
      <c r="B56" s="168" t="s">
        <v>189</v>
      </c>
      <c r="C56" s="171">
        <v>49</v>
      </c>
      <c r="D56" s="171">
        <v>86</v>
      </c>
      <c r="E56" s="171">
        <v>19.8</v>
      </c>
    </row>
    <row r="57" spans="1:5">
      <c r="A57" s="170" t="s">
        <v>222</v>
      </c>
      <c r="B57" s="168" t="s">
        <v>189</v>
      </c>
      <c r="C57" s="171">
        <v>103</v>
      </c>
      <c r="D57" s="171">
        <v>91</v>
      </c>
      <c r="E57" s="171">
        <v>20</v>
      </c>
    </row>
    <row r="58" spans="1:5">
      <c r="A58" s="170" t="s">
        <v>223</v>
      </c>
      <c r="B58" s="168" t="s">
        <v>189</v>
      </c>
      <c r="C58" s="171">
        <v>96</v>
      </c>
      <c r="D58" s="171">
        <v>91</v>
      </c>
      <c r="E58" s="171">
        <v>20</v>
      </c>
    </row>
    <row r="59" spans="1:5">
      <c r="A59" s="170" t="s">
        <v>224</v>
      </c>
      <c r="B59" s="168" t="s">
        <v>189</v>
      </c>
      <c r="C59" s="171">
        <v>55</v>
      </c>
      <c r="D59" s="171">
        <v>94</v>
      </c>
      <c r="E59" s="171">
        <v>12.5</v>
      </c>
    </row>
    <row r="60" spans="1:5">
      <c r="A60" s="170" t="s">
        <v>225</v>
      </c>
      <c r="B60" s="168" t="s">
        <v>189</v>
      </c>
      <c r="C60" s="171">
        <v>91</v>
      </c>
      <c r="D60" s="171">
        <v>95</v>
      </c>
      <c r="E60" s="171">
        <v>19</v>
      </c>
    </row>
    <row r="61" spans="1:5">
      <c r="A61" s="170" t="s">
        <v>226</v>
      </c>
      <c r="B61" s="168" t="s">
        <v>189</v>
      </c>
      <c r="C61" s="171">
        <v>55</v>
      </c>
      <c r="D61" s="171">
        <v>99</v>
      </c>
      <c r="E61" s="171">
        <v>16.5</v>
      </c>
    </row>
    <row r="62" spans="1:5">
      <c r="A62" s="170" t="s">
        <v>227</v>
      </c>
      <c r="B62" s="168" t="s">
        <v>189</v>
      </c>
      <c r="C62" s="171">
        <v>38</v>
      </c>
      <c r="D62" s="171">
        <v>103</v>
      </c>
      <c r="E62" s="171">
        <v>6</v>
      </c>
    </row>
    <row r="63" spans="1:5">
      <c r="A63" s="170" t="s">
        <v>228</v>
      </c>
      <c r="B63" s="168" t="s">
        <v>189</v>
      </c>
      <c r="C63" s="171">
        <v>29</v>
      </c>
      <c r="D63" s="171">
        <v>108</v>
      </c>
      <c r="E63" s="171">
        <v>3</v>
      </c>
    </row>
    <row r="64" spans="1:5">
      <c r="A64" s="170" t="s">
        <v>229</v>
      </c>
      <c r="B64" s="168" t="s">
        <v>189</v>
      </c>
      <c r="C64" s="171">
        <v>40</v>
      </c>
      <c r="D64" s="171">
        <v>122</v>
      </c>
      <c r="E64" s="171">
        <v>4.5</v>
      </c>
    </row>
    <row r="65" spans="1:5">
      <c r="A65" s="170" t="s">
        <v>230</v>
      </c>
      <c r="B65" s="168" t="s">
        <v>189</v>
      </c>
      <c r="C65" s="171">
        <v>122</v>
      </c>
      <c r="D65" s="171">
        <v>123</v>
      </c>
      <c r="E65" s="171">
        <v>15</v>
      </c>
    </row>
    <row r="66" spans="1:5">
      <c r="A66" s="170" t="s">
        <v>231</v>
      </c>
      <c r="B66" s="168" t="s">
        <v>189</v>
      </c>
      <c r="C66" s="171">
        <v>77</v>
      </c>
      <c r="D66" s="171">
        <v>123</v>
      </c>
      <c r="E66" s="171">
        <v>6</v>
      </c>
    </row>
    <row r="67" spans="1:5">
      <c r="A67" s="170" t="s">
        <v>232</v>
      </c>
      <c r="B67" s="168" t="s">
        <v>189</v>
      </c>
      <c r="C67" s="171">
        <v>108</v>
      </c>
      <c r="D67" s="171">
        <v>124</v>
      </c>
      <c r="E67" s="171">
        <v>20</v>
      </c>
    </row>
    <row r="68" spans="1:5">
      <c r="A68" s="170" t="s">
        <v>233</v>
      </c>
      <c r="B68" s="168" t="s">
        <v>189</v>
      </c>
      <c r="C68" s="171">
        <v>57</v>
      </c>
      <c r="D68" s="171">
        <v>124</v>
      </c>
      <c r="E68" s="171">
        <v>10</v>
      </c>
    </row>
    <row r="69" spans="1:5">
      <c r="A69" s="170" t="s">
        <v>234</v>
      </c>
      <c r="B69" s="168" t="s">
        <v>189</v>
      </c>
      <c r="C69" s="171">
        <v>68</v>
      </c>
      <c r="D69" s="171">
        <v>137</v>
      </c>
      <c r="E69" s="171">
        <v>18</v>
      </c>
    </row>
    <row r="70" spans="1:5">
      <c r="A70" s="170" t="s">
        <v>235</v>
      </c>
      <c r="B70" s="168" t="s">
        <v>189</v>
      </c>
      <c r="C70" s="171">
        <v>92</v>
      </c>
      <c r="D70" s="171">
        <v>180</v>
      </c>
      <c r="E70" s="171">
        <v>15</v>
      </c>
    </row>
    <row r="71" spans="1:5">
      <c r="A71" s="170" t="s">
        <v>236</v>
      </c>
      <c r="B71" s="168" t="s">
        <v>189</v>
      </c>
      <c r="C71" s="171">
        <v>166</v>
      </c>
      <c r="D71" s="171">
        <v>182</v>
      </c>
      <c r="E71" s="171">
        <v>17.5</v>
      </c>
    </row>
    <row r="75" spans="1:5">
      <c r="A75" s="154"/>
    </row>
    <row r="76" spans="1:5">
      <c r="A76" s="154"/>
    </row>
    <row r="77" spans="1:5">
      <c r="B77" s="173"/>
      <c r="C77" s="173"/>
      <c r="D77" s="173"/>
    </row>
    <row r="78" spans="1:5">
      <c r="B78" s="173"/>
      <c r="C78" s="173"/>
      <c r="D78" s="173"/>
    </row>
    <row r="79" spans="1:5">
      <c r="B79" s="173"/>
      <c r="C79" s="173"/>
      <c r="D79" s="173"/>
    </row>
    <row r="80" spans="1:5">
      <c r="B80" s="173"/>
      <c r="C80" s="173"/>
      <c r="D80" s="173"/>
    </row>
    <row r="81" spans="1:4">
      <c r="B81" s="173"/>
      <c r="C81" s="173"/>
      <c r="D81" s="173"/>
    </row>
    <row r="82" spans="1:4">
      <c r="B82" s="173"/>
      <c r="C82" s="173"/>
      <c r="D82" s="173"/>
    </row>
    <row r="83" spans="1:4">
      <c r="B83" s="173"/>
      <c r="C83" s="173"/>
      <c r="D83" s="173"/>
    </row>
    <row r="84" spans="1:4">
      <c r="A84" s="154"/>
    </row>
    <row r="85" spans="1:4">
      <c r="A85" s="154"/>
    </row>
    <row r="86" spans="1:4">
      <c r="A86" s="154"/>
    </row>
    <row r="87" spans="1:4">
      <c r="A87" s="154"/>
    </row>
    <row r="88" spans="1:4">
      <c r="A88" s="154"/>
    </row>
    <row r="89" spans="1:4">
      <c r="B89" s="172"/>
      <c r="C89" s="172"/>
      <c r="D89" s="172"/>
    </row>
    <row r="90" spans="1:4">
      <c r="B90" s="172"/>
      <c r="C90" s="172"/>
      <c r="D90" s="172"/>
    </row>
    <row r="91" spans="1:4">
      <c r="B91" s="172"/>
      <c r="C91" s="172"/>
      <c r="D91" s="172"/>
    </row>
    <row r="92" spans="1:4">
      <c r="B92" s="172"/>
      <c r="C92" s="172"/>
      <c r="D92" s="172"/>
    </row>
    <row r="93" spans="1:4">
      <c r="B93" s="172"/>
      <c r="C93" s="172"/>
      <c r="D93" s="172"/>
    </row>
    <row r="94" spans="1:4">
      <c r="B94" s="172"/>
      <c r="C94" s="172"/>
      <c r="D94" s="172"/>
    </row>
    <row r="95" spans="1:4">
      <c r="B95" s="172"/>
      <c r="C95" s="172"/>
      <c r="D95" s="172"/>
    </row>
    <row r="96" spans="1:4">
      <c r="A96" s="154"/>
    </row>
    <row r="97" spans="1:12">
      <c r="A97" s="154"/>
    </row>
    <row r="98" spans="1:12">
      <c r="A98" s="154"/>
    </row>
    <row r="99" spans="1:12">
      <c r="A99" s="154"/>
    </row>
    <row r="100" spans="1:12">
      <c r="A100" s="154"/>
    </row>
    <row r="101" spans="1:12">
      <c r="A101" s="154"/>
    </row>
    <row r="102" spans="1:12">
      <c r="A102" s="154"/>
      <c r="I102" s="157"/>
      <c r="J102" s="172"/>
      <c r="K102" s="172"/>
      <c r="L102" s="172"/>
    </row>
    <row r="103" spans="1:12">
      <c r="A103" s="154"/>
      <c r="I103" s="157"/>
      <c r="J103" s="172"/>
      <c r="K103" s="172"/>
      <c r="L103" s="172"/>
    </row>
    <row r="104" spans="1:12">
      <c r="A104" s="154"/>
      <c r="I104" s="157"/>
      <c r="J104" s="172"/>
      <c r="K104" s="172"/>
      <c r="L104" s="172"/>
    </row>
    <row r="105" spans="1:12">
      <c r="A105" s="154"/>
      <c r="I105" s="157"/>
      <c r="J105" s="172"/>
      <c r="K105" s="172"/>
      <c r="L105" s="172"/>
    </row>
    <row r="106" spans="1:12">
      <c r="A106" s="154"/>
      <c r="I106" s="157"/>
      <c r="J106" s="172"/>
      <c r="K106" s="172"/>
      <c r="L106" s="172"/>
    </row>
    <row r="107" spans="1:12">
      <c r="A107" s="154"/>
      <c r="I107" s="157"/>
      <c r="J107" s="172"/>
      <c r="K107" s="172"/>
      <c r="L107" s="172"/>
    </row>
    <row r="108" spans="1:12">
      <c r="A108" s="154"/>
      <c r="I108" s="157"/>
      <c r="J108" s="172"/>
      <c r="K108" s="172"/>
      <c r="L108" s="172"/>
    </row>
    <row r="109" spans="1:12">
      <c r="A109" s="154"/>
      <c r="I109" s="157"/>
      <c r="J109" s="172"/>
      <c r="K109" s="172"/>
      <c r="L109" s="172"/>
    </row>
    <row r="110" spans="1:12">
      <c r="A110" s="154"/>
      <c r="I110" s="157"/>
      <c r="J110" s="172"/>
      <c r="K110" s="172"/>
      <c r="L110" s="172"/>
    </row>
    <row r="111" spans="1:12">
      <c r="A111" s="154"/>
      <c r="I111" s="157"/>
      <c r="J111" s="172"/>
      <c r="K111" s="172"/>
      <c r="L111" s="172"/>
    </row>
    <row r="112" spans="1:12">
      <c r="A112" s="154"/>
      <c r="I112" s="157"/>
      <c r="J112" s="172"/>
      <c r="K112" s="172"/>
      <c r="L112" s="172"/>
    </row>
    <row r="113" spans="1:12">
      <c r="A113" s="154"/>
      <c r="I113" s="157"/>
      <c r="J113" s="172"/>
      <c r="K113" s="172"/>
      <c r="L113" s="172"/>
    </row>
    <row r="114" spans="1:12">
      <c r="A114" s="154"/>
      <c r="I114" s="157"/>
      <c r="J114" s="172"/>
      <c r="K114" s="172"/>
      <c r="L114" s="172"/>
    </row>
    <row r="115" spans="1:12">
      <c r="A115" s="154"/>
      <c r="I115" s="157"/>
      <c r="J115" s="172"/>
      <c r="K115" s="172"/>
      <c r="L115" s="172"/>
    </row>
    <row r="116" spans="1:12">
      <c r="I116" s="157"/>
      <c r="J116" s="172"/>
      <c r="K116" s="172"/>
      <c r="L116" s="172"/>
    </row>
    <row r="117" spans="1:12">
      <c r="I117" s="157"/>
      <c r="J117" s="172"/>
      <c r="K117" s="172"/>
      <c r="L117" s="172"/>
    </row>
    <row r="118" spans="1:12">
      <c r="I118" s="157"/>
      <c r="J118" s="172"/>
      <c r="K118" s="172"/>
      <c r="L118" s="172"/>
    </row>
    <row r="119" spans="1:12">
      <c r="I119" s="157"/>
      <c r="J119" s="172"/>
      <c r="K119" s="172"/>
      <c r="L119" s="172"/>
    </row>
    <row r="120" spans="1:12">
      <c r="I120" s="157"/>
      <c r="J120" s="172"/>
      <c r="K120" s="172"/>
      <c r="L120" s="172"/>
    </row>
    <row r="121" spans="1:12">
      <c r="I121" s="157"/>
      <c r="J121" s="172"/>
      <c r="K121" s="172"/>
      <c r="L121" s="172"/>
    </row>
    <row r="122" spans="1:12">
      <c r="I122" s="157"/>
      <c r="J122" s="172"/>
      <c r="K122" s="172"/>
      <c r="L122" s="172"/>
    </row>
    <row r="123" spans="1:12">
      <c r="I123" s="157"/>
      <c r="J123" s="172"/>
      <c r="K123" s="172"/>
      <c r="L123" s="172"/>
    </row>
    <row r="124" spans="1:12">
      <c r="I124" s="157"/>
      <c r="J124" s="172"/>
      <c r="K124" s="172"/>
      <c r="L124" s="172"/>
    </row>
    <row r="125" spans="1:12">
      <c r="I125" s="157"/>
      <c r="J125" s="172"/>
      <c r="K125" s="172"/>
      <c r="L125" s="172"/>
    </row>
    <row r="126" spans="1:12">
      <c r="I126" s="157"/>
      <c r="J126" s="172"/>
      <c r="K126" s="172"/>
      <c r="L126" s="172"/>
    </row>
    <row r="127" spans="1:12">
      <c r="I127" s="157"/>
      <c r="J127" s="172"/>
      <c r="K127" s="172"/>
      <c r="L127" s="172"/>
    </row>
    <row r="128" spans="1:12">
      <c r="I128" s="157"/>
      <c r="J128" s="172"/>
      <c r="K128" s="172"/>
      <c r="L128" s="172"/>
    </row>
  </sheetData>
  <conditionalFormatting sqref="Q21">
    <cfRule type="cellIs" dxfId="1" priority="1" operator="between">
      <formula>5</formula>
      <formula>10</formula>
    </cfRule>
  </conditionalFormatting>
  <printOptions headings="1" gridLines="1"/>
  <pageMargins left="0.75" right="0.75" top="1" bottom="1" header="0.5" footer="0.5"/>
  <pageSetup orientation="portrait" r:id="rId1"/>
  <headerFooter alignWithMargins="0">
    <oddFooter>&amp;CFamous actors and actresses</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workbookViewId="0">
      <selection activeCell="N18" sqref="N18"/>
    </sheetView>
  </sheetViews>
  <sheetFormatPr defaultColWidth="8.5703125" defaultRowHeight="13.5"/>
  <cols>
    <col min="1" max="3" width="8.5703125" style="1" customWidth="1"/>
    <col min="4" max="5" width="8.5703125" style="2" customWidth="1"/>
    <col min="6" max="16384" width="8.5703125" style="3"/>
  </cols>
  <sheetData>
    <row r="1" spans="1:5" s="179" customFormat="1">
      <c r="A1" s="180" t="s">
        <v>0</v>
      </c>
      <c r="B1" s="180" t="s">
        <v>1</v>
      </c>
      <c r="C1" s="180" t="s">
        <v>2</v>
      </c>
      <c r="D1" s="181" t="s">
        <v>3</v>
      </c>
      <c r="E1" s="181" t="s">
        <v>4</v>
      </c>
    </row>
    <row r="2" spans="1:5">
      <c r="A2" s="183">
        <v>1</v>
      </c>
      <c r="B2" s="183">
        <v>1384</v>
      </c>
      <c r="C2" s="183">
        <v>9387</v>
      </c>
      <c r="D2" s="184">
        <v>78.099999999999994</v>
      </c>
      <c r="E2" s="184">
        <v>12.3</v>
      </c>
    </row>
    <row r="3" spans="1:5">
      <c r="A3" s="183">
        <v>2</v>
      </c>
      <c r="B3" s="183">
        <v>4069</v>
      </c>
      <c r="C3" s="183">
        <v>7031</v>
      </c>
      <c r="D3" s="184">
        <v>44</v>
      </c>
      <c r="E3" s="184">
        <v>10</v>
      </c>
    </row>
    <row r="4" spans="1:5">
      <c r="A4" s="183">
        <v>3</v>
      </c>
      <c r="B4" s="183">
        <v>3719</v>
      </c>
      <c r="C4" s="183">
        <v>7017</v>
      </c>
      <c r="D4" s="184">
        <v>43.9</v>
      </c>
      <c r="E4" s="184">
        <v>9.4</v>
      </c>
    </row>
    <row r="5" spans="1:5">
      <c r="A5" s="183">
        <v>4</v>
      </c>
      <c r="B5" s="183">
        <v>3553</v>
      </c>
      <c r="C5" s="183">
        <v>4794</v>
      </c>
      <c r="D5" s="184">
        <v>37.4</v>
      </c>
      <c r="E5" s="184">
        <v>10.7</v>
      </c>
    </row>
    <row r="6" spans="1:5">
      <c r="A6" s="183">
        <v>5</v>
      </c>
      <c r="B6" s="183">
        <v>3916</v>
      </c>
      <c r="C6" s="183">
        <v>4370</v>
      </c>
      <c r="D6" s="184">
        <v>29.9</v>
      </c>
      <c r="E6" s="184">
        <v>8.8000000000000007</v>
      </c>
    </row>
    <row r="7" spans="1:5">
      <c r="A7" s="183">
        <v>6</v>
      </c>
      <c r="B7" s="183">
        <v>2480</v>
      </c>
      <c r="C7" s="183">
        <v>3182</v>
      </c>
      <c r="D7" s="184">
        <v>31.5</v>
      </c>
      <c r="E7" s="184">
        <v>10.5</v>
      </c>
    </row>
    <row r="8" spans="1:5">
      <c r="A8" s="183">
        <v>7</v>
      </c>
      <c r="B8" s="183">
        <v>2815</v>
      </c>
      <c r="C8" s="183">
        <v>3033</v>
      </c>
      <c r="D8" s="184">
        <v>23.1</v>
      </c>
      <c r="E8" s="184">
        <v>6.7</v>
      </c>
    </row>
    <row r="9" spans="1:5">
      <c r="A9" s="183">
        <v>8</v>
      </c>
      <c r="B9" s="183">
        <v>1218</v>
      </c>
      <c r="C9" s="183">
        <v>2688</v>
      </c>
      <c r="D9" s="184">
        <v>0</v>
      </c>
      <c r="E9" s="184">
        <v>8.8000000000000007</v>
      </c>
    </row>
    <row r="10" spans="1:5">
      <c r="A10" s="183">
        <v>9</v>
      </c>
      <c r="B10" s="183">
        <v>8360</v>
      </c>
      <c r="C10" s="183">
        <v>2673</v>
      </c>
      <c r="D10" s="184">
        <v>46.3</v>
      </c>
      <c r="E10" s="184">
        <v>8.1999999999999993</v>
      </c>
    </row>
    <row r="11" spans="1:5">
      <c r="A11" s="183">
        <v>10</v>
      </c>
      <c r="B11" s="183">
        <v>6794</v>
      </c>
      <c r="C11" s="183">
        <v>2512</v>
      </c>
      <c r="D11" s="184">
        <v>60.1</v>
      </c>
      <c r="E11" s="184">
        <v>6.3</v>
      </c>
    </row>
    <row r="12" spans="1:5">
      <c r="A12" s="183">
        <v>11</v>
      </c>
      <c r="B12" s="183">
        <v>4935</v>
      </c>
      <c r="C12" s="183">
        <v>2380</v>
      </c>
      <c r="D12" s="184">
        <v>21.8</v>
      </c>
      <c r="E12" s="184">
        <v>11</v>
      </c>
    </row>
    <row r="13" spans="1:5">
      <c r="A13" s="183">
        <v>12</v>
      </c>
      <c r="B13" s="183">
        <v>3049</v>
      </c>
      <c r="C13" s="183">
        <v>2294</v>
      </c>
      <c r="D13" s="184">
        <v>19.5</v>
      </c>
      <c r="E13" s="184">
        <v>12.1</v>
      </c>
    </row>
    <row r="14" spans="1:5">
      <c r="A14" s="183">
        <v>13</v>
      </c>
      <c r="B14" s="183">
        <v>2259</v>
      </c>
      <c r="C14" s="183">
        <v>2147</v>
      </c>
      <c r="D14" s="184">
        <v>38.6</v>
      </c>
      <c r="E14" s="184">
        <v>9.3000000000000007</v>
      </c>
    </row>
    <row r="15" spans="1:5">
      <c r="A15" s="183">
        <v>14</v>
      </c>
      <c r="B15" s="183">
        <v>4647</v>
      </c>
      <c r="C15" s="183">
        <v>2037</v>
      </c>
      <c r="D15" s="184">
        <v>31.5</v>
      </c>
      <c r="E15" s="184">
        <v>9.1999999999999993</v>
      </c>
    </row>
    <row r="16" spans="1:5">
      <c r="A16" s="183">
        <v>15</v>
      </c>
      <c r="B16" s="183">
        <v>1008</v>
      </c>
      <c r="C16" s="183">
        <v>1969</v>
      </c>
      <c r="D16" s="184">
        <v>16.600000000000001</v>
      </c>
      <c r="E16" s="184">
        <v>10.3</v>
      </c>
    </row>
    <row r="17" spans="1:5">
      <c r="A17" s="183">
        <v>16</v>
      </c>
      <c r="B17" s="183">
        <v>1519</v>
      </c>
      <c r="C17" s="183">
        <v>1950</v>
      </c>
      <c r="D17" s="184">
        <v>31.8</v>
      </c>
      <c r="E17" s="184">
        <v>10.5</v>
      </c>
    </row>
    <row r="18" spans="1:5">
      <c r="A18" s="183">
        <v>17</v>
      </c>
      <c r="B18" s="183">
        <v>4326</v>
      </c>
      <c r="C18" s="183">
        <v>1832</v>
      </c>
      <c r="D18" s="184">
        <v>23.6</v>
      </c>
      <c r="E18" s="184">
        <v>7.3</v>
      </c>
    </row>
    <row r="19" spans="1:5">
      <c r="A19" s="183">
        <v>18</v>
      </c>
      <c r="B19" s="183">
        <v>782</v>
      </c>
      <c r="C19" s="183">
        <v>1801</v>
      </c>
      <c r="D19" s="184">
        <v>28.4</v>
      </c>
      <c r="E19" s="184">
        <v>7.8</v>
      </c>
    </row>
    <row r="20" spans="1:5">
      <c r="A20" s="183">
        <v>19</v>
      </c>
      <c r="B20" s="183">
        <v>4261</v>
      </c>
      <c r="C20" s="183">
        <v>1683</v>
      </c>
      <c r="D20" s="184">
        <v>48.6</v>
      </c>
      <c r="E20" s="184">
        <v>9.6999999999999993</v>
      </c>
    </row>
    <row r="21" spans="1:5">
      <c r="A21" s="183">
        <v>20</v>
      </c>
      <c r="B21" s="183">
        <v>4651</v>
      </c>
      <c r="C21" s="183">
        <v>1464</v>
      </c>
      <c r="D21" s="184">
        <v>38.799999999999997</v>
      </c>
      <c r="E21" s="184">
        <v>7.7</v>
      </c>
    </row>
    <row r="22" spans="1:5">
      <c r="A22" s="183">
        <v>21</v>
      </c>
      <c r="B22" s="183">
        <v>2042</v>
      </c>
      <c r="C22" s="183">
        <v>1441</v>
      </c>
      <c r="D22" s="184">
        <v>24.5</v>
      </c>
      <c r="E22" s="184">
        <v>16.5</v>
      </c>
    </row>
    <row r="23" spans="1:5">
      <c r="A23" s="183">
        <v>22</v>
      </c>
      <c r="B23" s="183">
        <v>4226</v>
      </c>
      <c r="C23" s="183">
        <v>1427</v>
      </c>
      <c r="D23" s="184">
        <v>38.1</v>
      </c>
      <c r="E23" s="184">
        <v>9.8000000000000007</v>
      </c>
    </row>
    <row r="24" spans="1:5">
      <c r="A24" s="183">
        <v>23</v>
      </c>
      <c r="B24" s="183">
        <v>1456</v>
      </c>
      <c r="C24" s="183">
        <v>1427</v>
      </c>
      <c r="D24" s="184">
        <v>46.7</v>
      </c>
      <c r="E24" s="184">
        <v>10.4</v>
      </c>
    </row>
    <row r="25" spans="1:5">
      <c r="A25" s="183">
        <v>24</v>
      </c>
      <c r="B25" s="183">
        <v>2045</v>
      </c>
      <c r="C25" s="183">
        <v>1380</v>
      </c>
      <c r="D25" s="184">
        <v>37.200000000000003</v>
      </c>
      <c r="E25" s="184">
        <v>21.4</v>
      </c>
    </row>
    <row r="26" spans="1:5">
      <c r="A26" s="183">
        <v>25</v>
      </c>
      <c r="B26" s="183">
        <v>2149</v>
      </c>
      <c r="C26" s="183">
        <v>1375</v>
      </c>
      <c r="D26" s="184">
        <v>29.8</v>
      </c>
      <c r="E26" s="184">
        <v>10.6</v>
      </c>
    </row>
    <row r="27" spans="1:5">
      <c r="A27" s="183">
        <v>26</v>
      </c>
      <c r="B27" s="183">
        <v>1590</v>
      </c>
      <c r="C27" s="183">
        <v>1313</v>
      </c>
      <c r="D27" s="184">
        <v>30.1</v>
      </c>
      <c r="E27" s="184">
        <v>10.9</v>
      </c>
    </row>
    <row r="28" spans="1:5">
      <c r="A28" s="183">
        <v>27</v>
      </c>
      <c r="B28" s="183">
        <v>27293</v>
      </c>
      <c r="C28" s="183">
        <v>1306</v>
      </c>
      <c r="D28" s="184">
        <v>25.3</v>
      </c>
      <c r="E28" s="184">
        <v>12.3</v>
      </c>
    </row>
    <row r="29" spans="1:5">
      <c r="A29" s="183">
        <v>28</v>
      </c>
      <c r="B29" s="183">
        <v>3341</v>
      </c>
      <c r="C29" s="183">
        <v>1293</v>
      </c>
      <c r="D29" s="184">
        <v>35.799999999999997</v>
      </c>
      <c r="E29" s="184">
        <v>10.1</v>
      </c>
    </row>
    <row r="30" spans="1:5">
      <c r="A30" s="183">
        <v>29</v>
      </c>
      <c r="B30" s="183">
        <v>9155</v>
      </c>
      <c r="C30" s="183">
        <v>1254</v>
      </c>
      <c r="D30" s="184">
        <v>53.8</v>
      </c>
      <c r="E30" s="184">
        <v>11.1</v>
      </c>
    </row>
    <row r="31" spans="1:5">
      <c r="A31" s="183">
        <v>30</v>
      </c>
      <c r="B31" s="183">
        <v>1300</v>
      </c>
      <c r="C31" s="183">
        <v>1217</v>
      </c>
      <c r="D31" s="184">
        <v>47.6</v>
      </c>
      <c r="E31" s="184">
        <v>6.8</v>
      </c>
    </row>
    <row r="32" spans="1:5">
      <c r="A32" s="183">
        <v>31</v>
      </c>
      <c r="B32" s="183">
        <v>3072</v>
      </c>
      <c r="C32" s="183">
        <v>1144</v>
      </c>
      <c r="D32" s="184">
        <v>68</v>
      </c>
      <c r="E32" s="184">
        <v>9.3000000000000007</v>
      </c>
    </row>
    <row r="33" spans="1:5">
      <c r="A33" s="183">
        <v>32</v>
      </c>
      <c r="B33" s="183">
        <v>1967</v>
      </c>
      <c r="C33" s="183">
        <v>1133</v>
      </c>
      <c r="D33" s="184">
        <v>51.1</v>
      </c>
      <c r="E33" s="184">
        <v>8.8000000000000007</v>
      </c>
    </row>
    <row r="34" spans="1:5">
      <c r="A34" s="183">
        <v>33</v>
      </c>
      <c r="B34" s="183">
        <v>3650</v>
      </c>
      <c r="C34" s="183">
        <v>1121</v>
      </c>
      <c r="D34" s="184">
        <v>34.6</v>
      </c>
      <c r="E34" s="184">
        <v>11.1</v>
      </c>
    </row>
    <row r="35" spans="1:5">
      <c r="A35" s="183">
        <v>34</v>
      </c>
      <c r="B35" s="183">
        <v>2460</v>
      </c>
      <c r="C35" s="183">
        <v>1087</v>
      </c>
      <c r="D35" s="184">
        <v>49.6</v>
      </c>
      <c r="E35" s="184">
        <v>8.4</v>
      </c>
    </row>
    <row r="36" spans="1:5">
      <c r="A36" s="183">
        <v>35</v>
      </c>
      <c r="B36" s="183">
        <v>2527</v>
      </c>
      <c r="C36" s="183">
        <v>1025</v>
      </c>
      <c r="D36" s="184">
        <v>78.7</v>
      </c>
      <c r="E36" s="184">
        <v>8.4</v>
      </c>
    </row>
    <row r="37" spans="1:5">
      <c r="A37" s="183">
        <v>36</v>
      </c>
      <c r="B37" s="183">
        <v>2966</v>
      </c>
      <c r="C37" s="183">
        <v>970</v>
      </c>
      <c r="D37" s="184">
        <v>26.9</v>
      </c>
      <c r="E37" s="184">
        <v>10.3</v>
      </c>
    </row>
    <row r="38" spans="1:5">
      <c r="A38" s="183">
        <v>37</v>
      </c>
      <c r="B38" s="183">
        <v>3434</v>
      </c>
      <c r="C38" s="183">
        <v>929</v>
      </c>
      <c r="D38" s="184">
        <v>28.9</v>
      </c>
      <c r="E38" s="184">
        <v>8.3000000000000007</v>
      </c>
    </row>
    <row r="39" spans="1:5">
      <c r="A39" s="183">
        <v>38</v>
      </c>
      <c r="B39" s="183">
        <v>1392</v>
      </c>
      <c r="C39" s="183">
        <v>883</v>
      </c>
      <c r="D39" s="184">
        <v>37.200000000000003</v>
      </c>
      <c r="E39" s="184">
        <v>9.8000000000000007</v>
      </c>
    </row>
    <row r="40" spans="1:5">
      <c r="A40" s="183">
        <v>39</v>
      </c>
      <c r="B40" s="183">
        <v>2298</v>
      </c>
      <c r="C40" s="183">
        <v>886</v>
      </c>
      <c r="D40" s="184">
        <v>76.2</v>
      </c>
      <c r="E40" s="184">
        <v>9</v>
      </c>
    </row>
    <row r="41" spans="1:5">
      <c r="A41" s="183">
        <v>40</v>
      </c>
      <c r="B41" s="183">
        <v>1219</v>
      </c>
      <c r="C41" s="183">
        <v>864</v>
      </c>
      <c r="D41" s="184">
        <v>31.7</v>
      </c>
      <c r="E41" s="184">
        <v>20.6</v>
      </c>
    </row>
    <row r="42" spans="1:5">
      <c r="A42" s="183">
        <v>41</v>
      </c>
      <c r="B42" s="183">
        <v>1708</v>
      </c>
      <c r="C42" s="183">
        <v>833</v>
      </c>
      <c r="D42" s="184">
        <v>24</v>
      </c>
      <c r="E42" s="184">
        <v>8.8000000000000007</v>
      </c>
    </row>
    <row r="43" spans="1:5">
      <c r="A43" s="183">
        <v>42</v>
      </c>
      <c r="B43" s="183">
        <v>8565</v>
      </c>
      <c r="C43" s="183">
        <v>822</v>
      </c>
      <c r="D43" s="184">
        <v>29.7</v>
      </c>
      <c r="E43" s="184">
        <v>7.3</v>
      </c>
    </row>
    <row r="44" spans="1:5">
      <c r="A44" s="183">
        <v>43</v>
      </c>
      <c r="B44" s="183">
        <v>3358</v>
      </c>
      <c r="C44" s="183">
        <v>805</v>
      </c>
      <c r="D44" s="184">
        <v>35.1</v>
      </c>
      <c r="E44" s="184">
        <v>11.3</v>
      </c>
    </row>
    <row r="45" spans="1:5">
      <c r="A45" s="183">
        <v>44</v>
      </c>
      <c r="B45" s="183">
        <v>2624</v>
      </c>
      <c r="C45" s="183">
        <v>794</v>
      </c>
      <c r="D45" s="184">
        <v>30.4</v>
      </c>
      <c r="E45" s="184">
        <v>12.2</v>
      </c>
    </row>
    <row r="46" spans="1:5">
      <c r="A46" s="183">
        <v>45</v>
      </c>
      <c r="B46" s="183">
        <v>2187</v>
      </c>
      <c r="C46" s="183">
        <v>777</v>
      </c>
      <c r="D46" s="184">
        <v>47</v>
      </c>
      <c r="E46" s="184">
        <v>10.199999999999999</v>
      </c>
    </row>
    <row r="47" spans="1:5">
      <c r="A47" s="183">
        <v>46</v>
      </c>
      <c r="B47" s="183">
        <v>3214</v>
      </c>
      <c r="C47" s="183">
        <v>774</v>
      </c>
      <c r="D47" s="184">
        <v>47.7</v>
      </c>
      <c r="E47" s="184">
        <v>9.4</v>
      </c>
    </row>
    <row r="48" spans="1:5">
      <c r="A48" s="183">
        <v>47</v>
      </c>
      <c r="B48" s="183">
        <v>3491</v>
      </c>
      <c r="C48" s="183">
        <v>769</v>
      </c>
      <c r="D48" s="184">
        <v>48.5</v>
      </c>
      <c r="E48" s="184">
        <v>9.6999999999999993</v>
      </c>
    </row>
    <row r="49" spans="1:5">
      <c r="A49" s="183">
        <v>48</v>
      </c>
      <c r="B49" s="183">
        <v>4080</v>
      </c>
      <c r="C49" s="183">
        <v>773</v>
      </c>
      <c r="D49" s="184">
        <v>59.6</v>
      </c>
      <c r="E49" s="184">
        <v>9.9</v>
      </c>
    </row>
    <row r="50" spans="1:5">
      <c r="A50" s="183">
        <v>49</v>
      </c>
      <c r="B50" s="183">
        <v>596</v>
      </c>
      <c r="C50" s="183">
        <v>723</v>
      </c>
      <c r="D50" s="184">
        <v>100</v>
      </c>
      <c r="E50" s="184">
        <v>6</v>
      </c>
    </row>
    <row r="51" spans="1:5">
      <c r="A51" s="183">
        <v>50</v>
      </c>
      <c r="B51" s="183">
        <v>3199</v>
      </c>
      <c r="C51" s="183">
        <v>694</v>
      </c>
      <c r="D51" s="184">
        <v>80.599999999999994</v>
      </c>
      <c r="E51" s="184">
        <v>8.6999999999999993</v>
      </c>
    </row>
    <row r="52" spans="1:5">
      <c r="A52" s="183">
        <v>51</v>
      </c>
      <c r="B52" s="183">
        <v>903</v>
      </c>
      <c r="C52" s="183">
        <v>661</v>
      </c>
      <c r="D52" s="184">
        <v>37.299999999999997</v>
      </c>
      <c r="E52" s="184">
        <v>9.6</v>
      </c>
    </row>
    <row r="53" spans="1:5">
      <c r="A53" s="183">
        <v>52</v>
      </c>
      <c r="B53" s="183">
        <v>2419</v>
      </c>
      <c r="C53" s="183">
        <v>647</v>
      </c>
      <c r="D53" s="184">
        <v>27.8</v>
      </c>
      <c r="E53" s="184">
        <v>9.9</v>
      </c>
    </row>
    <row r="54" spans="1:5">
      <c r="A54" s="183">
        <v>53</v>
      </c>
      <c r="B54" s="183">
        <v>938</v>
      </c>
      <c r="C54" s="183">
        <v>644</v>
      </c>
      <c r="D54" s="184">
        <v>48.1</v>
      </c>
      <c r="E54" s="184">
        <v>7.4</v>
      </c>
    </row>
    <row r="55" spans="1:5">
      <c r="A55" s="183">
        <v>54</v>
      </c>
      <c r="B55" s="183">
        <v>1951</v>
      </c>
      <c r="C55" s="183">
        <v>629</v>
      </c>
      <c r="D55" s="184">
        <v>28.4</v>
      </c>
      <c r="E55" s="184">
        <v>14.5</v>
      </c>
    </row>
    <row r="56" spans="1:5">
      <c r="A56" s="183">
        <v>55</v>
      </c>
      <c r="B56" s="183">
        <v>1490</v>
      </c>
      <c r="C56" s="183">
        <v>624</v>
      </c>
      <c r="D56" s="184">
        <v>33.1</v>
      </c>
      <c r="E56" s="184">
        <v>11.9</v>
      </c>
    </row>
    <row r="57" spans="1:5">
      <c r="A57" s="183">
        <v>56</v>
      </c>
      <c r="B57" s="183">
        <v>5677</v>
      </c>
      <c r="C57" s="183">
        <v>610</v>
      </c>
      <c r="D57" s="184">
        <v>55.8</v>
      </c>
      <c r="E57" s="184">
        <v>10.5</v>
      </c>
    </row>
    <row r="58" spans="1:5">
      <c r="A58" s="183">
        <v>57</v>
      </c>
      <c r="B58" s="183">
        <v>1525</v>
      </c>
      <c r="C58" s="183">
        <v>597</v>
      </c>
      <c r="D58" s="184">
        <v>55.7</v>
      </c>
      <c r="E58" s="184">
        <v>8.3000000000000007</v>
      </c>
    </row>
    <row r="59" spans="1:5">
      <c r="A59" s="183">
        <v>58</v>
      </c>
      <c r="B59" s="183">
        <v>2528</v>
      </c>
      <c r="C59" s="183">
        <v>593</v>
      </c>
      <c r="D59" s="184">
        <v>19.2</v>
      </c>
      <c r="E59" s="184">
        <v>10.199999999999999</v>
      </c>
    </row>
    <row r="60" spans="1:5">
      <c r="A60" s="183">
        <v>59</v>
      </c>
      <c r="B60" s="183">
        <v>312</v>
      </c>
      <c r="C60" s="183">
        <v>594</v>
      </c>
      <c r="D60" s="184">
        <v>19.5</v>
      </c>
      <c r="E60" s="184">
        <v>7.5</v>
      </c>
    </row>
    <row r="61" spans="1:5">
      <c r="A61" s="183">
        <v>60</v>
      </c>
      <c r="B61" s="183">
        <v>1537</v>
      </c>
      <c r="C61" s="183">
        <v>581</v>
      </c>
      <c r="D61" s="184">
        <v>63.8</v>
      </c>
      <c r="E61" s="184">
        <v>8.6999999999999993</v>
      </c>
    </row>
    <row r="62" spans="1:5">
      <c r="A62" s="183">
        <v>61</v>
      </c>
      <c r="B62" s="183">
        <v>1420</v>
      </c>
      <c r="C62" s="183">
        <v>576</v>
      </c>
      <c r="D62" s="184">
        <v>32.6</v>
      </c>
      <c r="E62" s="184">
        <v>9.5</v>
      </c>
    </row>
    <row r="63" spans="1:5">
      <c r="A63" s="183">
        <v>62</v>
      </c>
      <c r="B63" s="183">
        <v>47</v>
      </c>
      <c r="C63" s="183">
        <v>564</v>
      </c>
      <c r="D63" s="184">
        <v>41.9</v>
      </c>
      <c r="E63" s="184">
        <v>11.9</v>
      </c>
    </row>
    <row r="64" spans="1:5">
      <c r="A64" s="183">
        <v>63</v>
      </c>
      <c r="B64" s="183">
        <v>1023</v>
      </c>
      <c r="C64" s="183">
        <v>541</v>
      </c>
      <c r="D64" s="184">
        <v>35.1</v>
      </c>
      <c r="E64" s="184">
        <v>10</v>
      </c>
    </row>
    <row r="65" spans="1:5">
      <c r="A65" s="183">
        <v>64</v>
      </c>
      <c r="B65" s="183">
        <v>2115</v>
      </c>
      <c r="C65" s="183">
        <v>526</v>
      </c>
      <c r="D65" s="184">
        <v>19.899999999999999</v>
      </c>
      <c r="E65" s="184">
        <v>9.1</v>
      </c>
    </row>
    <row r="66" spans="1:5">
      <c r="A66" s="183">
        <v>65</v>
      </c>
      <c r="B66" s="183">
        <v>1182</v>
      </c>
      <c r="C66" s="183">
        <v>514</v>
      </c>
      <c r="D66" s="184">
        <v>32.4</v>
      </c>
      <c r="E66" s="184">
        <v>7.4</v>
      </c>
    </row>
    <row r="67" spans="1:5">
      <c r="A67" s="183">
        <v>66</v>
      </c>
      <c r="B67" s="183">
        <v>1165</v>
      </c>
      <c r="C67" s="183">
        <v>516</v>
      </c>
      <c r="D67" s="184">
        <v>14.5</v>
      </c>
      <c r="E67" s="184">
        <v>8.6</v>
      </c>
    </row>
    <row r="68" spans="1:5">
      <c r="A68" s="183">
        <v>67</v>
      </c>
      <c r="B68" s="183">
        <v>476</v>
      </c>
      <c r="C68" s="183">
        <v>492</v>
      </c>
      <c r="D68" s="184">
        <v>8.9</v>
      </c>
      <c r="E68" s="184">
        <v>10.9</v>
      </c>
    </row>
    <row r="69" spans="1:5">
      <c r="A69" s="183">
        <v>68</v>
      </c>
      <c r="B69" s="183">
        <v>1553</v>
      </c>
      <c r="C69" s="183">
        <v>487</v>
      </c>
      <c r="D69" s="184">
        <v>50</v>
      </c>
      <c r="E69" s="184">
        <v>8</v>
      </c>
    </row>
    <row r="70" spans="1:5">
      <c r="A70" s="183">
        <v>69</v>
      </c>
      <c r="B70" s="183">
        <v>2023</v>
      </c>
      <c r="C70" s="183">
        <v>477</v>
      </c>
      <c r="D70" s="184">
        <v>22.1</v>
      </c>
      <c r="E70" s="184">
        <v>21.8</v>
      </c>
    </row>
    <row r="71" spans="1:5">
      <c r="A71" s="183">
        <v>70</v>
      </c>
      <c r="B71" s="183">
        <v>2766</v>
      </c>
      <c r="C71" s="183">
        <v>474</v>
      </c>
      <c r="D71" s="184">
        <v>67.900000000000006</v>
      </c>
      <c r="E71" s="184">
        <v>7.7</v>
      </c>
    </row>
    <row r="72" spans="1:5">
      <c r="A72" s="183">
        <v>71</v>
      </c>
      <c r="B72" s="183">
        <v>5966</v>
      </c>
      <c r="C72" s="183">
        <v>472</v>
      </c>
      <c r="D72" s="184">
        <v>39.5</v>
      </c>
      <c r="E72" s="184">
        <v>9.6</v>
      </c>
    </row>
    <row r="73" spans="1:5">
      <c r="A73" s="183">
        <v>72</v>
      </c>
      <c r="B73" s="183">
        <v>1863</v>
      </c>
      <c r="C73" s="183">
        <v>468</v>
      </c>
      <c r="D73" s="184">
        <v>50.4</v>
      </c>
      <c r="E73" s="184">
        <v>7.7</v>
      </c>
    </row>
    <row r="74" spans="1:5">
      <c r="A74" s="183">
        <v>73</v>
      </c>
      <c r="B74" s="183">
        <v>192</v>
      </c>
      <c r="C74" s="183">
        <v>462</v>
      </c>
      <c r="D74" s="184">
        <v>60.5</v>
      </c>
      <c r="E74" s="184">
        <v>10.8</v>
      </c>
    </row>
    <row r="75" spans="1:5">
      <c r="A75" s="183">
        <v>74</v>
      </c>
      <c r="B75" s="183">
        <v>9240</v>
      </c>
      <c r="C75" s="183">
        <v>455</v>
      </c>
      <c r="D75" s="184">
        <v>67</v>
      </c>
      <c r="E75" s="184">
        <v>10.3</v>
      </c>
    </row>
    <row r="76" spans="1:5">
      <c r="A76" s="183">
        <v>75</v>
      </c>
      <c r="B76" s="183">
        <v>2277</v>
      </c>
      <c r="C76" s="183">
        <v>455</v>
      </c>
      <c r="D76" s="184">
        <v>39.5</v>
      </c>
      <c r="E76" s="184">
        <v>7.5</v>
      </c>
    </row>
    <row r="77" spans="1:5">
      <c r="A77" s="183">
        <v>76</v>
      </c>
      <c r="B77" s="183">
        <v>1630</v>
      </c>
      <c r="C77" s="183">
        <v>449</v>
      </c>
      <c r="D77" s="184">
        <v>41.9</v>
      </c>
      <c r="E77" s="184">
        <v>10.7</v>
      </c>
    </row>
    <row r="78" spans="1:5">
      <c r="A78" s="183">
        <v>77</v>
      </c>
      <c r="B78" s="183">
        <v>1617</v>
      </c>
      <c r="C78" s="183">
        <v>435</v>
      </c>
      <c r="D78" s="184">
        <v>71</v>
      </c>
      <c r="E78" s="184">
        <v>6.9</v>
      </c>
    </row>
    <row r="79" spans="1:5">
      <c r="A79" s="183">
        <v>78</v>
      </c>
      <c r="B79" s="183">
        <v>1057</v>
      </c>
      <c r="C79" s="183">
        <v>435</v>
      </c>
      <c r="D79" s="184">
        <v>90.7</v>
      </c>
      <c r="E79" s="184">
        <v>6.1</v>
      </c>
    </row>
    <row r="80" spans="1:5">
      <c r="A80" s="183">
        <v>79</v>
      </c>
      <c r="B80" s="183">
        <v>1624</v>
      </c>
      <c r="C80" s="183">
        <v>429</v>
      </c>
      <c r="D80" s="184">
        <v>13.4</v>
      </c>
      <c r="E80" s="184">
        <v>11</v>
      </c>
    </row>
    <row r="81" spans="1:5">
      <c r="A81" s="183">
        <v>80</v>
      </c>
      <c r="B81" s="183">
        <v>1676</v>
      </c>
      <c r="C81" s="183">
        <v>423</v>
      </c>
      <c r="D81" s="184">
        <v>36.6</v>
      </c>
      <c r="E81" s="184">
        <v>9.1999999999999993</v>
      </c>
    </row>
    <row r="82" spans="1:5">
      <c r="A82" s="183">
        <v>81</v>
      </c>
      <c r="B82" s="183">
        <v>2818</v>
      </c>
      <c r="C82" s="183">
        <v>425</v>
      </c>
      <c r="D82" s="184">
        <v>48.5</v>
      </c>
      <c r="E82" s="184">
        <v>9.3000000000000007</v>
      </c>
    </row>
    <row r="83" spans="1:5">
      <c r="A83" s="183">
        <v>82</v>
      </c>
      <c r="B83" s="183">
        <v>2866</v>
      </c>
      <c r="C83" s="183">
        <v>408</v>
      </c>
      <c r="D83" s="184">
        <v>24.9</v>
      </c>
      <c r="E83" s="184">
        <v>10.7</v>
      </c>
    </row>
    <row r="84" spans="1:5">
      <c r="A84" s="183">
        <v>83</v>
      </c>
      <c r="B84" s="183">
        <v>4883</v>
      </c>
      <c r="C84" s="183">
        <v>402</v>
      </c>
      <c r="D84" s="184">
        <v>72.400000000000006</v>
      </c>
      <c r="E84" s="184">
        <v>7.3</v>
      </c>
    </row>
    <row r="85" spans="1:5">
      <c r="A85" s="183">
        <v>84</v>
      </c>
      <c r="B85" s="183">
        <v>966</v>
      </c>
      <c r="C85" s="183">
        <v>401</v>
      </c>
      <c r="D85" s="184">
        <v>24.9</v>
      </c>
      <c r="E85" s="184">
        <v>10.6</v>
      </c>
    </row>
    <row r="86" spans="1:5">
      <c r="A86" s="183">
        <v>85</v>
      </c>
      <c r="B86" s="183">
        <v>2109</v>
      </c>
      <c r="C86" s="183">
        <v>403</v>
      </c>
      <c r="D86" s="184">
        <v>41.2</v>
      </c>
      <c r="E86" s="184">
        <v>10.3</v>
      </c>
    </row>
    <row r="87" spans="1:5">
      <c r="A87" s="183">
        <v>86</v>
      </c>
      <c r="B87" s="183">
        <v>2449</v>
      </c>
      <c r="C87" s="183">
        <v>395</v>
      </c>
      <c r="D87" s="184">
        <v>68.400000000000006</v>
      </c>
      <c r="E87" s="184">
        <v>9.6</v>
      </c>
    </row>
    <row r="88" spans="1:5">
      <c r="A88" s="183">
        <v>87</v>
      </c>
      <c r="B88" s="183">
        <v>2618</v>
      </c>
      <c r="C88" s="183">
        <v>385</v>
      </c>
      <c r="D88" s="184">
        <v>31.7</v>
      </c>
      <c r="E88" s="184">
        <v>6.1</v>
      </c>
    </row>
    <row r="89" spans="1:5">
      <c r="A89" s="183">
        <v>88</v>
      </c>
      <c r="B89" s="183">
        <v>1465</v>
      </c>
      <c r="C89" s="183">
        <v>374</v>
      </c>
      <c r="D89" s="184">
        <v>30.3</v>
      </c>
      <c r="E89" s="184">
        <v>6.8</v>
      </c>
    </row>
    <row r="90" spans="1:5">
      <c r="A90" s="183">
        <v>89</v>
      </c>
      <c r="B90" s="183">
        <v>1704</v>
      </c>
      <c r="C90" s="183">
        <v>375</v>
      </c>
      <c r="D90" s="184">
        <v>52.1</v>
      </c>
      <c r="E90" s="184">
        <v>10.5</v>
      </c>
    </row>
    <row r="91" spans="1:5">
      <c r="A91" s="183">
        <v>90</v>
      </c>
      <c r="B91" s="183">
        <v>1750</v>
      </c>
      <c r="C91" s="183">
        <v>370</v>
      </c>
      <c r="D91" s="184">
        <v>49.3</v>
      </c>
      <c r="E91" s="184">
        <v>9.6999999999999993</v>
      </c>
    </row>
    <row r="92" spans="1:5">
      <c r="A92" s="183">
        <v>91</v>
      </c>
      <c r="B92" s="183">
        <v>1489</v>
      </c>
      <c r="C92" s="183">
        <v>369</v>
      </c>
      <c r="D92" s="184">
        <v>58.8</v>
      </c>
      <c r="E92" s="184">
        <v>9.5</v>
      </c>
    </row>
    <row r="93" spans="1:5">
      <c r="A93" s="183">
        <v>92</v>
      </c>
      <c r="B93" s="183">
        <v>8152</v>
      </c>
      <c r="C93" s="183">
        <v>363</v>
      </c>
      <c r="D93" s="184">
        <v>22.3</v>
      </c>
      <c r="E93" s="184">
        <v>9.1</v>
      </c>
    </row>
    <row r="94" spans="1:5">
      <c r="A94" s="183">
        <v>93</v>
      </c>
      <c r="B94" s="183">
        <v>2207</v>
      </c>
      <c r="C94" s="183">
        <v>364</v>
      </c>
      <c r="D94" s="184">
        <v>57.3</v>
      </c>
      <c r="E94" s="184">
        <v>9.6999999999999993</v>
      </c>
    </row>
    <row r="95" spans="1:5">
      <c r="A95" s="183">
        <v>94</v>
      </c>
      <c r="B95" s="183">
        <v>7874</v>
      </c>
      <c r="C95" s="183">
        <v>360</v>
      </c>
      <c r="D95" s="184">
        <v>44.4</v>
      </c>
      <c r="E95" s="184">
        <v>6.9</v>
      </c>
    </row>
    <row r="96" spans="1:5">
      <c r="A96" s="183">
        <v>95</v>
      </c>
      <c r="B96" s="183">
        <v>655</v>
      </c>
      <c r="C96" s="183">
        <v>364</v>
      </c>
      <c r="D96" s="184">
        <v>75.2</v>
      </c>
      <c r="E96" s="184">
        <v>6.6</v>
      </c>
    </row>
    <row r="97" spans="1:5">
      <c r="A97" s="183">
        <v>96</v>
      </c>
      <c r="B97" s="183">
        <v>1803</v>
      </c>
      <c r="C97" s="183">
        <v>362</v>
      </c>
      <c r="D97" s="184">
        <v>35.299999999999997</v>
      </c>
      <c r="E97" s="184">
        <v>10.4</v>
      </c>
    </row>
    <row r="98" spans="1:5">
      <c r="A98" s="183">
        <v>97</v>
      </c>
      <c r="B98" s="183">
        <v>2363</v>
      </c>
      <c r="C98" s="183">
        <v>356</v>
      </c>
      <c r="D98" s="184">
        <v>53.1</v>
      </c>
      <c r="E98" s="184">
        <v>10.6</v>
      </c>
    </row>
    <row r="99" spans="1:5">
      <c r="A99" s="183">
        <v>98</v>
      </c>
      <c r="B99" s="183">
        <v>1435</v>
      </c>
      <c r="C99" s="183">
        <v>352</v>
      </c>
      <c r="D99" s="184">
        <v>13.4</v>
      </c>
      <c r="E99" s="184">
        <v>11.7</v>
      </c>
    </row>
    <row r="100" spans="1:5">
      <c r="A100" s="183">
        <v>99</v>
      </c>
      <c r="B100" s="183">
        <v>946</v>
      </c>
      <c r="C100" s="183">
        <v>348</v>
      </c>
      <c r="D100" s="184">
        <v>16.399999999999999</v>
      </c>
      <c r="E100" s="184">
        <v>11.1</v>
      </c>
    </row>
    <row r="101" spans="1:5">
      <c r="A101" s="183">
        <v>100</v>
      </c>
      <c r="B101" s="183">
        <v>1136</v>
      </c>
      <c r="C101" s="183">
        <v>333</v>
      </c>
      <c r="D101" s="184">
        <v>58.6</v>
      </c>
      <c r="E101" s="184">
        <v>9.6999999999999993</v>
      </c>
    </row>
    <row r="102" spans="1:5">
      <c r="A102" s="183">
        <v>101</v>
      </c>
      <c r="B102" s="183">
        <v>2658</v>
      </c>
      <c r="C102" s="183">
        <v>327</v>
      </c>
      <c r="D102" s="184">
        <v>39</v>
      </c>
      <c r="E102" s="184">
        <v>12.2</v>
      </c>
    </row>
    <row r="103" spans="1:5">
      <c r="A103" s="183">
        <v>102</v>
      </c>
      <c r="B103" s="183">
        <v>228</v>
      </c>
      <c r="C103" s="183">
        <v>317</v>
      </c>
      <c r="D103" s="184">
        <v>31.1</v>
      </c>
      <c r="E103" s="184">
        <v>10.199999999999999</v>
      </c>
    </row>
    <row r="104" spans="1:5">
      <c r="A104" s="183">
        <v>103</v>
      </c>
      <c r="B104" s="183">
        <v>1758</v>
      </c>
      <c r="C104" s="183">
        <v>310</v>
      </c>
      <c r="D104" s="184">
        <v>56.8</v>
      </c>
      <c r="E104" s="184">
        <v>11.5</v>
      </c>
    </row>
    <row r="105" spans="1:5">
      <c r="A105" s="183">
        <v>104</v>
      </c>
      <c r="B105" s="183">
        <v>1198</v>
      </c>
      <c r="C105" s="183">
        <v>313</v>
      </c>
      <c r="D105" s="184">
        <v>55.1</v>
      </c>
      <c r="E105" s="184">
        <v>8</v>
      </c>
    </row>
    <row r="106" spans="1:5">
      <c r="A106" s="183">
        <v>105</v>
      </c>
      <c r="B106" s="183">
        <v>1412</v>
      </c>
      <c r="C106" s="183">
        <v>311</v>
      </c>
      <c r="D106" s="184">
        <v>39.200000000000003</v>
      </c>
      <c r="E106" s="184">
        <v>11.3</v>
      </c>
    </row>
    <row r="107" spans="1:5">
      <c r="A107" s="183">
        <v>106</v>
      </c>
      <c r="B107" s="183">
        <v>2071</v>
      </c>
      <c r="C107" s="183">
        <v>306</v>
      </c>
      <c r="D107" s="184">
        <v>19.899999999999999</v>
      </c>
      <c r="E107" s="184">
        <v>11.3</v>
      </c>
    </row>
    <row r="108" spans="1:5">
      <c r="A108" s="183">
        <v>107</v>
      </c>
      <c r="B108" s="183">
        <v>862</v>
      </c>
      <c r="C108" s="183">
        <v>302</v>
      </c>
      <c r="D108" s="184">
        <v>26.3</v>
      </c>
      <c r="E108" s="184">
        <v>13.4</v>
      </c>
    </row>
    <row r="109" spans="1:5">
      <c r="A109" s="183">
        <v>108</v>
      </c>
      <c r="B109" s="183">
        <v>1526</v>
      </c>
      <c r="C109" s="183">
        <v>303</v>
      </c>
      <c r="D109" s="184">
        <v>71.7</v>
      </c>
      <c r="E109" s="184">
        <v>7.7</v>
      </c>
    </row>
    <row r="110" spans="1:5">
      <c r="A110" s="183">
        <v>109</v>
      </c>
      <c r="B110" s="183">
        <v>1758</v>
      </c>
      <c r="C110" s="183">
        <v>297</v>
      </c>
      <c r="D110" s="184">
        <v>33.200000000000003</v>
      </c>
      <c r="E110" s="184">
        <v>11.6</v>
      </c>
    </row>
    <row r="111" spans="1:5">
      <c r="A111" s="183">
        <v>110</v>
      </c>
      <c r="B111" s="183">
        <v>1651</v>
      </c>
      <c r="C111" s="183">
        <v>296</v>
      </c>
      <c r="D111" s="184">
        <v>64.599999999999994</v>
      </c>
      <c r="E111" s="184">
        <v>8.9</v>
      </c>
    </row>
    <row r="112" spans="1:5">
      <c r="A112" s="183">
        <v>111</v>
      </c>
      <c r="B112" s="183">
        <v>1493</v>
      </c>
      <c r="C112" s="183">
        <v>294</v>
      </c>
      <c r="D112" s="184">
        <v>64.8</v>
      </c>
      <c r="E112" s="184">
        <v>8.9</v>
      </c>
    </row>
    <row r="113" spans="1:5">
      <c r="A113" s="183">
        <v>112</v>
      </c>
      <c r="B113" s="183">
        <v>1610</v>
      </c>
      <c r="C113" s="183">
        <v>294</v>
      </c>
      <c r="D113" s="184">
        <v>59.8</v>
      </c>
      <c r="E113" s="184">
        <v>9.5</v>
      </c>
    </row>
    <row r="114" spans="1:5">
      <c r="A114" s="183">
        <v>113</v>
      </c>
      <c r="B114" s="183">
        <v>2710</v>
      </c>
      <c r="C114" s="183">
        <v>288</v>
      </c>
      <c r="D114" s="184">
        <v>63.7</v>
      </c>
      <c r="E114" s="184">
        <v>6.2</v>
      </c>
    </row>
    <row r="115" spans="1:5">
      <c r="A115" s="183">
        <v>114</v>
      </c>
      <c r="B115" s="183">
        <v>1975</v>
      </c>
      <c r="C115" s="183">
        <v>291</v>
      </c>
      <c r="D115" s="184">
        <v>46.5</v>
      </c>
      <c r="E115" s="184">
        <v>12.6</v>
      </c>
    </row>
    <row r="116" spans="1:5">
      <c r="A116" s="183">
        <v>115</v>
      </c>
      <c r="B116" s="183">
        <v>1920</v>
      </c>
      <c r="C116" s="183">
        <v>291</v>
      </c>
      <c r="D116" s="184">
        <v>49.8</v>
      </c>
      <c r="E116" s="184">
        <v>7.8</v>
      </c>
    </row>
    <row r="117" spans="1:5">
      <c r="A117" s="183">
        <v>116</v>
      </c>
      <c r="B117" s="183">
        <v>1404</v>
      </c>
      <c r="C117" s="183">
        <v>289</v>
      </c>
      <c r="D117" s="184">
        <v>38.5</v>
      </c>
      <c r="E117" s="184">
        <v>10</v>
      </c>
    </row>
    <row r="118" spans="1:5">
      <c r="A118" s="183">
        <v>117</v>
      </c>
      <c r="B118" s="183">
        <v>2737</v>
      </c>
      <c r="C118" s="183">
        <v>287</v>
      </c>
      <c r="D118" s="184">
        <v>45</v>
      </c>
      <c r="E118" s="184">
        <v>10.5</v>
      </c>
    </row>
    <row r="119" spans="1:5">
      <c r="A119" s="183">
        <v>118</v>
      </c>
      <c r="B119" s="183">
        <v>1700</v>
      </c>
      <c r="C119" s="183">
        <v>287</v>
      </c>
      <c r="D119" s="184">
        <v>18.8</v>
      </c>
      <c r="E119" s="184">
        <v>8</v>
      </c>
    </row>
    <row r="120" spans="1:5">
      <c r="A120" s="183">
        <v>119</v>
      </c>
      <c r="B120" s="183">
        <v>909</v>
      </c>
      <c r="C120" s="183">
        <v>277</v>
      </c>
      <c r="D120" s="184">
        <v>41.2</v>
      </c>
      <c r="E120" s="184">
        <v>11.5</v>
      </c>
    </row>
    <row r="121" spans="1:5">
      <c r="A121" s="183">
        <v>120</v>
      </c>
      <c r="B121" s="183">
        <v>1858</v>
      </c>
      <c r="C121" s="183">
        <v>277</v>
      </c>
      <c r="D121" s="184">
        <v>24.3</v>
      </c>
      <c r="E121" s="184">
        <v>13.7</v>
      </c>
    </row>
    <row r="122" spans="1:5">
      <c r="A122" s="183">
        <v>121</v>
      </c>
      <c r="B122" s="183">
        <v>3324</v>
      </c>
      <c r="C122" s="183">
        <v>275</v>
      </c>
      <c r="D122" s="184">
        <v>49.7</v>
      </c>
      <c r="E122" s="184">
        <v>8.4</v>
      </c>
    </row>
    <row r="123" spans="1:5">
      <c r="A123" s="183">
        <v>122</v>
      </c>
      <c r="B123" s="183">
        <v>1697</v>
      </c>
      <c r="C123" s="183">
        <v>274</v>
      </c>
      <c r="D123" s="184">
        <v>23.8</v>
      </c>
      <c r="E123" s="184">
        <v>7.2</v>
      </c>
    </row>
    <row r="124" spans="1:5">
      <c r="A124" s="183">
        <v>123</v>
      </c>
      <c r="B124" s="183">
        <v>813</v>
      </c>
      <c r="C124" s="183">
        <v>272</v>
      </c>
      <c r="D124" s="184">
        <v>46</v>
      </c>
      <c r="E124" s="184">
        <v>9.8000000000000007</v>
      </c>
    </row>
    <row r="125" spans="1:5">
      <c r="A125" s="183">
        <v>124</v>
      </c>
      <c r="B125" s="183">
        <v>7397</v>
      </c>
      <c r="C125" s="183">
        <v>267</v>
      </c>
      <c r="D125" s="184">
        <v>47.3</v>
      </c>
      <c r="E125" s="184">
        <v>12.5</v>
      </c>
    </row>
    <row r="126" spans="1:5">
      <c r="A126" s="183">
        <v>125</v>
      </c>
      <c r="B126" s="183">
        <v>1165</v>
      </c>
      <c r="C126" s="183">
        <v>268</v>
      </c>
      <c r="D126" s="184">
        <v>43.7</v>
      </c>
      <c r="E126" s="184">
        <v>9.4</v>
      </c>
    </row>
    <row r="127" spans="1:5">
      <c r="A127" s="183">
        <v>126</v>
      </c>
      <c r="B127" s="183">
        <v>802</v>
      </c>
      <c r="C127" s="183">
        <v>268</v>
      </c>
      <c r="D127" s="184">
        <v>52.6</v>
      </c>
      <c r="E127" s="184">
        <v>9.8000000000000007</v>
      </c>
    </row>
    <row r="128" spans="1:5">
      <c r="A128" s="183">
        <v>127</v>
      </c>
      <c r="B128" s="183">
        <v>1770</v>
      </c>
      <c r="C128" s="183">
        <v>268</v>
      </c>
      <c r="D128" s="184">
        <v>14.8</v>
      </c>
      <c r="E128" s="184">
        <v>12.2</v>
      </c>
    </row>
    <row r="129" spans="1:5">
      <c r="A129" s="183">
        <v>128</v>
      </c>
      <c r="B129" s="183">
        <v>495</v>
      </c>
      <c r="C129" s="183">
        <v>264</v>
      </c>
      <c r="D129" s="184">
        <v>50.7</v>
      </c>
      <c r="E129" s="184">
        <v>7.8</v>
      </c>
    </row>
    <row r="130" spans="1:5">
      <c r="A130" s="183">
        <v>129</v>
      </c>
      <c r="B130" s="183">
        <v>1255</v>
      </c>
      <c r="C130" s="183">
        <v>261</v>
      </c>
      <c r="D130" s="184">
        <v>26</v>
      </c>
      <c r="E130" s="184">
        <v>10.7</v>
      </c>
    </row>
    <row r="131" spans="1:5">
      <c r="A131" s="183">
        <v>130</v>
      </c>
      <c r="B131" s="183">
        <v>1148</v>
      </c>
      <c r="C131" s="183">
        <v>589</v>
      </c>
      <c r="D131" s="184">
        <v>45.3</v>
      </c>
      <c r="E131" s="184">
        <v>11.1</v>
      </c>
    </row>
    <row r="132" spans="1:5">
      <c r="A132" s="183">
        <v>131</v>
      </c>
      <c r="B132" s="183">
        <v>1509</v>
      </c>
      <c r="C132" s="183">
        <v>643</v>
      </c>
      <c r="D132" s="184">
        <v>37.6</v>
      </c>
      <c r="E132" s="184">
        <v>12</v>
      </c>
    </row>
    <row r="133" spans="1:5">
      <c r="A133" s="183">
        <v>132</v>
      </c>
      <c r="B133" s="183">
        <v>2013</v>
      </c>
      <c r="C133" s="183">
        <v>254</v>
      </c>
      <c r="D133" s="184">
        <v>61.7</v>
      </c>
      <c r="E133" s="184">
        <v>9.6999999999999993</v>
      </c>
    </row>
    <row r="134" spans="1:5">
      <c r="A134" s="183">
        <v>133</v>
      </c>
      <c r="B134" s="183">
        <v>711</v>
      </c>
      <c r="C134" s="183">
        <v>250</v>
      </c>
      <c r="D134" s="184">
        <v>42.4</v>
      </c>
      <c r="E134" s="184">
        <v>6.1</v>
      </c>
    </row>
    <row r="135" spans="1:5">
      <c r="A135" s="183">
        <v>134</v>
      </c>
      <c r="B135" s="183">
        <v>471</v>
      </c>
      <c r="C135" s="183">
        <v>251</v>
      </c>
      <c r="D135" s="184">
        <v>46.3</v>
      </c>
      <c r="E135" s="184">
        <v>8.6</v>
      </c>
    </row>
    <row r="136" spans="1:5">
      <c r="A136" s="183">
        <v>135</v>
      </c>
      <c r="B136" s="183">
        <v>4552</v>
      </c>
      <c r="C136" s="183">
        <v>249</v>
      </c>
      <c r="D136" s="184">
        <v>54.4</v>
      </c>
      <c r="E136" s="184">
        <v>9.1</v>
      </c>
    </row>
    <row r="137" spans="1:5">
      <c r="A137" s="183">
        <v>136</v>
      </c>
      <c r="B137" s="183">
        <v>1400</v>
      </c>
      <c r="C137" s="183">
        <v>242</v>
      </c>
      <c r="D137" s="184">
        <v>50.8</v>
      </c>
      <c r="E137" s="184">
        <v>8</v>
      </c>
    </row>
    <row r="138" spans="1:5">
      <c r="A138" s="183">
        <v>137</v>
      </c>
      <c r="B138" s="183">
        <v>1511</v>
      </c>
      <c r="C138" s="183">
        <v>236</v>
      </c>
      <c r="D138" s="184">
        <v>38.700000000000003</v>
      </c>
      <c r="E138" s="184">
        <v>10.7</v>
      </c>
    </row>
    <row r="139" spans="1:5">
      <c r="A139" s="183">
        <v>138</v>
      </c>
      <c r="B139" s="183">
        <v>1543</v>
      </c>
      <c r="C139" s="183">
        <v>232</v>
      </c>
      <c r="D139" s="184">
        <v>39.6</v>
      </c>
      <c r="E139" s="184">
        <v>8.1</v>
      </c>
    </row>
    <row r="140" spans="1:5">
      <c r="A140" s="183">
        <v>139</v>
      </c>
      <c r="B140" s="183">
        <v>1011</v>
      </c>
      <c r="C140" s="183">
        <v>233</v>
      </c>
      <c r="D140" s="184">
        <v>37.799999999999997</v>
      </c>
      <c r="E140" s="184">
        <v>10.5</v>
      </c>
    </row>
    <row r="141" spans="1:5">
      <c r="A141" s="183">
        <v>140</v>
      </c>
      <c r="B141" s="183">
        <v>813</v>
      </c>
      <c r="C141" s="183">
        <v>232</v>
      </c>
      <c r="D141" s="184">
        <v>13.4</v>
      </c>
      <c r="E141" s="184">
        <v>10.9</v>
      </c>
    </row>
    <row r="142" spans="1:5">
      <c r="A142" s="183">
        <v>141</v>
      </c>
      <c r="B142" s="183">
        <v>654</v>
      </c>
      <c r="C142" s="183">
        <v>231</v>
      </c>
      <c r="D142" s="184">
        <v>28.8</v>
      </c>
      <c r="E142" s="184">
        <v>3.9</v>
      </c>
    </row>
  </sheetData>
  <pageMargins left="0.75" right="0.75" top="1" bottom="1" header="0.5" footer="0.5"/>
  <pageSetup orientation="portrait"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0"/>
  <sheetViews>
    <sheetView workbookViewId="0">
      <selection activeCell="H28" sqref="H28"/>
    </sheetView>
  </sheetViews>
  <sheetFormatPr defaultRowHeight="12.75"/>
  <cols>
    <col min="1" max="1" width="24.140625" bestFit="1" customWidth="1"/>
  </cols>
  <sheetData>
    <row r="1" spans="1:1">
      <c r="A1" s="175" t="s">
        <v>599</v>
      </c>
    </row>
    <row r="2" spans="1:1">
      <c r="A2" s="174" t="s">
        <v>243</v>
      </c>
    </row>
    <row r="3" spans="1:1">
      <c r="A3" s="174" t="s">
        <v>244</v>
      </c>
    </row>
    <row r="4" spans="1:1">
      <c r="A4" s="174" t="s">
        <v>245</v>
      </c>
    </row>
    <row r="5" spans="1:1">
      <c r="A5" s="174" t="s">
        <v>246</v>
      </c>
    </row>
    <row r="6" spans="1:1">
      <c r="A6" s="174" t="s">
        <v>247</v>
      </c>
    </row>
    <row r="7" spans="1:1">
      <c r="A7" s="174" t="s">
        <v>248</v>
      </c>
    </row>
    <row r="8" spans="1:1">
      <c r="A8" s="174" t="s">
        <v>249</v>
      </c>
    </row>
    <row r="9" spans="1:1">
      <c r="A9" s="174" t="s">
        <v>250</v>
      </c>
    </row>
    <row r="10" spans="1:1">
      <c r="A10" s="174" t="s">
        <v>251</v>
      </c>
    </row>
    <row r="11" spans="1:1">
      <c r="A11" s="174" t="s">
        <v>252</v>
      </c>
    </row>
    <row r="12" spans="1:1">
      <c r="A12" s="174" t="s">
        <v>253</v>
      </c>
    </row>
    <row r="13" spans="1:1">
      <c r="A13" s="174" t="s">
        <v>254</v>
      </c>
    </row>
    <row r="14" spans="1:1">
      <c r="A14" s="174" t="s">
        <v>255</v>
      </c>
    </row>
    <row r="15" spans="1:1">
      <c r="A15" s="174" t="s">
        <v>256</v>
      </c>
    </row>
    <row r="16" spans="1:1">
      <c r="A16" s="174" t="s">
        <v>257</v>
      </c>
    </row>
    <row r="17" spans="1:1">
      <c r="A17" s="174" t="s">
        <v>258</v>
      </c>
    </row>
    <row r="18" spans="1:1">
      <c r="A18" s="174" t="s">
        <v>259</v>
      </c>
    </row>
    <row r="19" spans="1:1">
      <c r="A19" s="174" t="s">
        <v>260</v>
      </c>
    </row>
    <row r="20" spans="1:1">
      <c r="A20" s="174" t="s">
        <v>261</v>
      </c>
    </row>
    <row r="21" spans="1:1">
      <c r="A21" s="174" t="s">
        <v>262</v>
      </c>
    </row>
    <row r="22" spans="1:1">
      <c r="A22" s="174" t="s">
        <v>263</v>
      </c>
    </row>
    <row r="23" spans="1:1">
      <c r="A23" s="174" t="s">
        <v>264</v>
      </c>
    </row>
    <row r="24" spans="1:1">
      <c r="A24" s="174" t="s">
        <v>265</v>
      </c>
    </row>
    <row r="25" spans="1:1">
      <c r="A25" s="174" t="s">
        <v>266</v>
      </c>
    </row>
    <row r="26" spans="1:1">
      <c r="A26" s="174" t="s">
        <v>267</v>
      </c>
    </row>
    <row r="27" spans="1:1">
      <c r="A27" s="174" t="s">
        <v>268</v>
      </c>
    </row>
    <row r="28" spans="1:1">
      <c r="A28" s="174" t="s">
        <v>269</v>
      </c>
    </row>
    <row r="29" spans="1:1">
      <c r="A29" s="174" t="s">
        <v>270</v>
      </c>
    </row>
    <row r="30" spans="1:1">
      <c r="A30" s="174" t="s">
        <v>271</v>
      </c>
    </row>
    <row r="31" spans="1:1">
      <c r="A31" s="174" t="s">
        <v>242</v>
      </c>
    </row>
    <row r="32" spans="1:1">
      <c r="A32" s="174" t="s">
        <v>272</v>
      </c>
    </row>
    <row r="33" spans="1:1">
      <c r="A33" s="174" t="s">
        <v>273</v>
      </c>
    </row>
    <row r="34" spans="1:1">
      <c r="A34" s="174" t="s">
        <v>274</v>
      </c>
    </row>
    <row r="35" spans="1:1">
      <c r="A35" s="174" t="s">
        <v>275</v>
      </c>
    </row>
    <row r="36" spans="1:1">
      <c r="A36" s="174" t="s">
        <v>276</v>
      </c>
    </row>
    <row r="37" spans="1:1">
      <c r="A37" s="174" t="s">
        <v>277</v>
      </c>
    </row>
    <row r="38" spans="1:1">
      <c r="A38" s="174" t="s">
        <v>278</v>
      </c>
    </row>
    <row r="39" spans="1:1">
      <c r="A39" s="174" t="s">
        <v>279</v>
      </c>
    </row>
    <row r="40" spans="1:1">
      <c r="A40" s="174" t="s">
        <v>280</v>
      </c>
    </row>
    <row r="41" spans="1:1">
      <c r="A41" s="174" t="s">
        <v>281</v>
      </c>
    </row>
    <row r="42" spans="1:1">
      <c r="A42" s="174" t="s">
        <v>282</v>
      </c>
    </row>
    <row r="43" spans="1:1">
      <c r="A43" s="174" t="s">
        <v>283</v>
      </c>
    </row>
    <row r="44" spans="1:1">
      <c r="A44" s="174" t="s">
        <v>284</v>
      </c>
    </row>
    <row r="45" spans="1:1">
      <c r="A45" s="174" t="s">
        <v>285</v>
      </c>
    </row>
    <row r="46" spans="1:1">
      <c r="A46" s="174" t="s">
        <v>286</v>
      </c>
    </row>
    <row r="47" spans="1:1">
      <c r="A47" s="174" t="s">
        <v>239</v>
      </c>
    </row>
    <row r="48" spans="1:1">
      <c r="A48" s="174" t="s">
        <v>266</v>
      </c>
    </row>
    <row r="49" spans="1:1">
      <c r="A49" s="174" t="s">
        <v>287</v>
      </c>
    </row>
    <row r="50" spans="1:1">
      <c r="A50" s="174" t="s">
        <v>288</v>
      </c>
    </row>
    <row r="51" spans="1:1">
      <c r="A51" s="174" t="s">
        <v>289</v>
      </c>
    </row>
    <row r="52" spans="1:1">
      <c r="A52" s="174" t="s">
        <v>290</v>
      </c>
    </row>
    <row r="53" spans="1:1">
      <c r="A53" s="174" t="s">
        <v>291</v>
      </c>
    </row>
    <row r="54" spans="1:1">
      <c r="A54" s="174" t="s">
        <v>292</v>
      </c>
    </row>
    <row r="55" spans="1:1">
      <c r="A55" s="174" t="s">
        <v>293</v>
      </c>
    </row>
    <row r="56" spans="1:1">
      <c r="A56" s="174" t="s">
        <v>294</v>
      </c>
    </row>
    <row r="57" spans="1:1">
      <c r="A57" s="174" t="s">
        <v>295</v>
      </c>
    </row>
    <row r="58" spans="1:1">
      <c r="A58" s="174" t="s">
        <v>296</v>
      </c>
    </row>
    <row r="59" spans="1:1">
      <c r="A59" s="174" t="s">
        <v>297</v>
      </c>
    </row>
    <row r="60" spans="1:1">
      <c r="A60" s="174" t="s">
        <v>298</v>
      </c>
    </row>
    <row r="61" spans="1:1">
      <c r="A61" s="174" t="s">
        <v>299</v>
      </c>
    </row>
    <row r="62" spans="1:1">
      <c r="A62" s="174" t="s">
        <v>300</v>
      </c>
    </row>
    <row r="63" spans="1:1">
      <c r="A63" s="174" t="s">
        <v>301</v>
      </c>
    </row>
    <row r="64" spans="1:1">
      <c r="A64" s="174" t="s">
        <v>302</v>
      </c>
    </row>
    <row r="65" spans="1:1">
      <c r="A65" s="174" t="s">
        <v>303</v>
      </c>
    </row>
    <row r="66" spans="1:1">
      <c r="A66" s="174" t="s">
        <v>304</v>
      </c>
    </row>
    <row r="67" spans="1:1">
      <c r="A67" s="174" t="s">
        <v>305</v>
      </c>
    </row>
    <row r="68" spans="1:1">
      <c r="A68" s="174" t="s">
        <v>306</v>
      </c>
    </row>
    <row r="69" spans="1:1">
      <c r="A69" s="174" t="s">
        <v>307</v>
      </c>
    </row>
    <row r="70" spans="1:1">
      <c r="A70" s="174" t="s">
        <v>308</v>
      </c>
    </row>
    <row r="71" spans="1:1">
      <c r="A71" s="174" t="s">
        <v>309</v>
      </c>
    </row>
    <row r="72" spans="1:1">
      <c r="A72" s="174" t="s">
        <v>310</v>
      </c>
    </row>
    <row r="73" spans="1:1">
      <c r="A73" s="174" t="s">
        <v>311</v>
      </c>
    </row>
    <row r="74" spans="1:1">
      <c r="A74" s="174" t="s">
        <v>312</v>
      </c>
    </row>
    <row r="75" spans="1:1">
      <c r="A75" s="174" t="s">
        <v>313</v>
      </c>
    </row>
    <row r="76" spans="1:1">
      <c r="A76" s="174" t="s">
        <v>314</v>
      </c>
    </row>
    <row r="77" spans="1:1">
      <c r="A77" s="174" t="s">
        <v>315</v>
      </c>
    </row>
    <row r="78" spans="1:1">
      <c r="A78" s="174" t="s">
        <v>316</v>
      </c>
    </row>
    <row r="79" spans="1:1">
      <c r="A79" s="174" t="s">
        <v>317</v>
      </c>
    </row>
    <row r="80" spans="1:1">
      <c r="A80" s="174" t="s">
        <v>297</v>
      </c>
    </row>
    <row r="81" spans="1:1">
      <c r="A81" s="174" t="s">
        <v>318</v>
      </c>
    </row>
    <row r="82" spans="1:1">
      <c r="A82" s="174" t="s">
        <v>319</v>
      </c>
    </row>
    <row r="83" spans="1:1">
      <c r="A83" s="174" t="s">
        <v>320</v>
      </c>
    </row>
    <row r="84" spans="1:1">
      <c r="A84" s="174" t="s">
        <v>321</v>
      </c>
    </row>
    <row r="85" spans="1:1">
      <c r="A85" s="174" t="s">
        <v>322</v>
      </c>
    </row>
    <row r="86" spans="1:1">
      <c r="A86" s="174" t="s">
        <v>323</v>
      </c>
    </row>
    <row r="87" spans="1:1">
      <c r="A87" s="174" t="s">
        <v>324</v>
      </c>
    </row>
    <row r="88" spans="1:1">
      <c r="A88" s="174" t="s">
        <v>325</v>
      </c>
    </row>
    <row r="89" spans="1:1">
      <c r="A89" s="174" t="s">
        <v>326</v>
      </c>
    </row>
    <row r="90" spans="1:1">
      <c r="A90" s="174" t="s">
        <v>327</v>
      </c>
    </row>
    <row r="91" spans="1:1">
      <c r="A91" s="174" t="s">
        <v>328</v>
      </c>
    </row>
    <row r="92" spans="1:1">
      <c r="A92" s="174" t="s">
        <v>329</v>
      </c>
    </row>
    <row r="93" spans="1:1">
      <c r="A93" s="174" t="s">
        <v>330</v>
      </c>
    </row>
    <row r="94" spans="1:1">
      <c r="A94" s="174" t="s">
        <v>331</v>
      </c>
    </row>
    <row r="95" spans="1:1">
      <c r="A95" s="174" t="s">
        <v>332</v>
      </c>
    </row>
    <row r="96" spans="1:1">
      <c r="A96" s="174" t="s">
        <v>333</v>
      </c>
    </row>
    <row r="97" spans="1:1">
      <c r="A97" s="174" t="s">
        <v>334</v>
      </c>
    </row>
    <row r="98" spans="1:1">
      <c r="A98" s="174" t="s">
        <v>335</v>
      </c>
    </row>
    <row r="99" spans="1:1">
      <c r="A99" s="174" t="s">
        <v>336</v>
      </c>
    </row>
    <row r="100" spans="1:1">
      <c r="A100" s="174" t="s">
        <v>337</v>
      </c>
    </row>
    <row r="101" spans="1:1">
      <c r="A101" s="174" t="s">
        <v>338</v>
      </c>
    </row>
    <row r="102" spans="1:1">
      <c r="A102" s="174" t="s">
        <v>339</v>
      </c>
    </row>
    <row r="103" spans="1:1">
      <c r="A103" s="174" t="s">
        <v>340</v>
      </c>
    </row>
    <row r="104" spans="1:1">
      <c r="A104" s="174" t="s">
        <v>341</v>
      </c>
    </row>
    <row r="105" spans="1:1">
      <c r="A105" s="174" t="s">
        <v>342</v>
      </c>
    </row>
    <row r="106" spans="1:1">
      <c r="A106" s="174" t="s">
        <v>343</v>
      </c>
    </row>
    <row r="107" spans="1:1">
      <c r="A107" s="174" t="s">
        <v>344</v>
      </c>
    </row>
    <row r="108" spans="1:1">
      <c r="A108" s="174" t="s">
        <v>345</v>
      </c>
    </row>
    <row r="109" spans="1:1">
      <c r="A109" s="174" t="s">
        <v>346</v>
      </c>
    </row>
    <row r="110" spans="1:1">
      <c r="A110" s="174" t="s">
        <v>347</v>
      </c>
    </row>
    <row r="111" spans="1:1">
      <c r="A111" s="174" t="s">
        <v>348</v>
      </c>
    </row>
    <row r="112" spans="1:1">
      <c r="A112" s="174" t="s">
        <v>349</v>
      </c>
    </row>
    <row r="113" spans="1:1">
      <c r="A113" s="174" t="s">
        <v>350</v>
      </c>
    </row>
    <row r="114" spans="1:1">
      <c r="A114" s="174" t="s">
        <v>351</v>
      </c>
    </row>
    <row r="115" spans="1:1">
      <c r="A115" s="174" t="s">
        <v>352</v>
      </c>
    </row>
    <row r="116" spans="1:1">
      <c r="A116" s="174" t="s">
        <v>353</v>
      </c>
    </row>
    <row r="117" spans="1:1">
      <c r="A117" s="174" t="s">
        <v>354</v>
      </c>
    </row>
    <row r="118" spans="1:1">
      <c r="A118" s="174" t="s">
        <v>254</v>
      </c>
    </row>
    <row r="119" spans="1:1">
      <c r="A119" s="174" t="s">
        <v>355</v>
      </c>
    </row>
    <row r="120" spans="1:1">
      <c r="A120" s="174" t="s">
        <v>356</v>
      </c>
    </row>
    <row r="121" spans="1:1">
      <c r="A121" s="174" t="s">
        <v>357</v>
      </c>
    </row>
    <row r="122" spans="1:1">
      <c r="A122" s="174" t="s">
        <v>358</v>
      </c>
    </row>
    <row r="123" spans="1:1">
      <c r="A123" s="174" t="s">
        <v>359</v>
      </c>
    </row>
    <row r="124" spans="1:1">
      <c r="A124" s="174" t="s">
        <v>360</v>
      </c>
    </row>
    <row r="125" spans="1:1">
      <c r="A125" s="174" t="s">
        <v>361</v>
      </c>
    </row>
    <row r="126" spans="1:1">
      <c r="A126" s="174" t="s">
        <v>362</v>
      </c>
    </row>
    <row r="127" spans="1:1">
      <c r="A127" s="174" t="s">
        <v>363</v>
      </c>
    </row>
    <row r="128" spans="1:1">
      <c r="A128" s="174" t="s">
        <v>364</v>
      </c>
    </row>
    <row r="129" spans="1:1">
      <c r="A129" s="174" t="s">
        <v>365</v>
      </c>
    </row>
    <row r="130" spans="1:1">
      <c r="A130" s="174" t="s">
        <v>366</v>
      </c>
    </row>
    <row r="131" spans="1:1">
      <c r="A131" s="174" t="s">
        <v>367</v>
      </c>
    </row>
    <row r="132" spans="1:1">
      <c r="A132" s="174" t="s">
        <v>368</v>
      </c>
    </row>
    <row r="133" spans="1:1">
      <c r="A133" s="174" t="s">
        <v>369</v>
      </c>
    </row>
    <row r="134" spans="1:1">
      <c r="A134" s="174" t="s">
        <v>370</v>
      </c>
    </row>
    <row r="135" spans="1:1">
      <c r="A135" s="174" t="s">
        <v>371</v>
      </c>
    </row>
    <row r="136" spans="1:1">
      <c r="A136" s="174" t="s">
        <v>372</v>
      </c>
    </row>
    <row r="137" spans="1:1">
      <c r="A137" s="174" t="s">
        <v>373</v>
      </c>
    </row>
    <row r="138" spans="1:1">
      <c r="A138" s="174" t="s">
        <v>374</v>
      </c>
    </row>
    <row r="139" spans="1:1">
      <c r="A139" s="174" t="s">
        <v>375</v>
      </c>
    </row>
    <row r="140" spans="1:1">
      <c r="A140" s="174" t="s">
        <v>376</v>
      </c>
    </row>
    <row r="141" spans="1:1">
      <c r="A141" s="174" t="s">
        <v>377</v>
      </c>
    </row>
    <row r="142" spans="1:1">
      <c r="A142" s="174" t="s">
        <v>378</v>
      </c>
    </row>
    <row r="143" spans="1:1">
      <c r="A143" s="174" t="s">
        <v>379</v>
      </c>
    </row>
    <row r="144" spans="1:1">
      <c r="A144" s="174" t="s">
        <v>380</v>
      </c>
    </row>
    <row r="145" spans="1:1">
      <c r="A145" s="174" t="s">
        <v>381</v>
      </c>
    </row>
    <row r="146" spans="1:1">
      <c r="A146" s="174" t="s">
        <v>382</v>
      </c>
    </row>
    <row r="147" spans="1:1">
      <c r="A147" s="174" t="s">
        <v>383</v>
      </c>
    </row>
    <row r="148" spans="1:1">
      <c r="A148" s="174" t="s">
        <v>384</v>
      </c>
    </row>
    <row r="149" spans="1:1">
      <c r="A149" s="174" t="s">
        <v>385</v>
      </c>
    </row>
    <row r="150" spans="1:1">
      <c r="A150" s="174" t="s">
        <v>386</v>
      </c>
    </row>
    <row r="151" spans="1:1">
      <c r="A151" s="174" t="s">
        <v>343</v>
      </c>
    </row>
    <row r="152" spans="1:1">
      <c r="A152" s="174" t="s">
        <v>240</v>
      </c>
    </row>
    <row r="153" spans="1:1">
      <c r="A153" s="174" t="s">
        <v>387</v>
      </c>
    </row>
    <row r="154" spans="1:1">
      <c r="A154" s="174" t="s">
        <v>388</v>
      </c>
    </row>
    <row r="155" spans="1:1">
      <c r="A155" s="174" t="s">
        <v>389</v>
      </c>
    </row>
    <row r="156" spans="1:1">
      <c r="A156" s="174" t="s">
        <v>390</v>
      </c>
    </row>
    <row r="157" spans="1:1">
      <c r="A157" s="174" t="s">
        <v>391</v>
      </c>
    </row>
    <row r="158" spans="1:1">
      <c r="A158" s="174" t="s">
        <v>392</v>
      </c>
    </row>
    <row r="159" spans="1:1">
      <c r="A159" s="174" t="s">
        <v>393</v>
      </c>
    </row>
    <row r="160" spans="1:1">
      <c r="A160" s="174" t="s">
        <v>394</v>
      </c>
    </row>
    <row r="161" spans="1:1">
      <c r="A161" s="174" t="s">
        <v>395</v>
      </c>
    </row>
    <row r="162" spans="1:1">
      <c r="A162" s="174" t="s">
        <v>396</v>
      </c>
    </row>
    <row r="163" spans="1:1">
      <c r="A163" s="174" t="s">
        <v>397</v>
      </c>
    </row>
    <row r="164" spans="1:1">
      <c r="A164" s="174" t="s">
        <v>398</v>
      </c>
    </row>
    <row r="165" spans="1:1">
      <c r="A165" s="174" t="s">
        <v>399</v>
      </c>
    </row>
    <row r="166" spans="1:1">
      <c r="A166" s="174" t="s">
        <v>400</v>
      </c>
    </row>
    <row r="167" spans="1:1">
      <c r="A167" s="174" t="s">
        <v>401</v>
      </c>
    </row>
    <row r="168" spans="1:1">
      <c r="A168" s="174" t="s">
        <v>402</v>
      </c>
    </row>
    <row r="169" spans="1:1">
      <c r="A169" s="174" t="s">
        <v>403</v>
      </c>
    </row>
    <row r="170" spans="1:1">
      <c r="A170" s="174" t="s">
        <v>404</v>
      </c>
    </row>
    <row r="171" spans="1:1">
      <c r="A171" s="174" t="s">
        <v>405</v>
      </c>
    </row>
    <row r="172" spans="1:1">
      <c r="A172" s="174" t="s">
        <v>406</v>
      </c>
    </row>
    <row r="173" spans="1:1">
      <c r="A173" s="174" t="s">
        <v>360</v>
      </c>
    </row>
    <row r="174" spans="1:1">
      <c r="A174" s="174" t="s">
        <v>407</v>
      </c>
    </row>
    <row r="175" spans="1:1">
      <c r="A175" s="174" t="s">
        <v>408</v>
      </c>
    </row>
    <row r="176" spans="1:1">
      <c r="A176" s="174" t="s">
        <v>409</v>
      </c>
    </row>
    <row r="177" spans="1:1">
      <c r="A177" s="174" t="s">
        <v>410</v>
      </c>
    </row>
    <row r="178" spans="1:1">
      <c r="A178" s="174" t="s">
        <v>411</v>
      </c>
    </row>
    <row r="179" spans="1:1">
      <c r="A179" s="174" t="s">
        <v>412</v>
      </c>
    </row>
    <row r="180" spans="1:1">
      <c r="A180" s="174" t="s">
        <v>413</v>
      </c>
    </row>
    <row r="181" spans="1:1">
      <c r="A181" s="174" t="s">
        <v>414</v>
      </c>
    </row>
    <row r="182" spans="1:1">
      <c r="A182" s="174" t="s">
        <v>415</v>
      </c>
    </row>
    <row r="183" spans="1:1">
      <c r="A183" s="174" t="s">
        <v>416</v>
      </c>
    </row>
    <row r="184" spans="1:1">
      <c r="A184" s="174" t="s">
        <v>417</v>
      </c>
    </row>
    <row r="185" spans="1:1">
      <c r="A185" s="174" t="s">
        <v>418</v>
      </c>
    </row>
    <row r="186" spans="1:1">
      <c r="A186" s="174" t="s">
        <v>334</v>
      </c>
    </row>
    <row r="187" spans="1:1">
      <c r="A187" s="174" t="s">
        <v>419</v>
      </c>
    </row>
    <row r="188" spans="1:1">
      <c r="A188" s="174" t="s">
        <v>420</v>
      </c>
    </row>
    <row r="189" spans="1:1">
      <c r="A189" s="174" t="s">
        <v>421</v>
      </c>
    </row>
    <row r="190" spans="1:1">
      <c r="A190" s="174" t="s">
        <v>422</v>
      </c>
    </row>
    <row r="191" spans="1:1">
      <c r="A191" s="174" t="s">
        <v>423</v>
      </c>
    </row>
    <row r="192" spans="1:1">
      <c r="A192" s="174" t="s">
        <v>424</v>
      </c>
    </row>
    <row r="193" spans="1:1">
      <c r="A193" s="174" t="s">
        <v>425</v>
      </c>
    </row>
    <row r="194" spans="1:1">
      <c r="A194" s="174" t="s">
        <v>426</v>
      </c>
    </row>
    <row r="195" spans="1:1">
      <c r="A195" s="174" t="s">
        <v>427</v>
      </c>
    </row>
    <row r="196" spans="1:1">
      <c r="A196" s="174" t="s">
        <v>428</v>
      </c>
    </row>
    <row r="197" spans="1:1">
      <c r="A197" s="174" t="s">
        <v>429</v>
      </c>
    </row>
    <row r="198" spans="1:1">
      <c r="A198" s="174" t="s">
        <v>430</v>
      </c>
    </row>
    <row r="199" spans="1:1">
      <c r="A199" s="174" t="s">
        <v>431</v>
      </c>
    </row>
    <row r="200" spans="1:1">
      <c r="A200" s="174" t="s">
        <v>432</v>
      </c>
    </row>
    <row r="201" spans="1:1">
      <c r="A201" s="174" t="s">
        <v>433</v>
      </c>
    </row>
    <row r="202" spans="1:1">
      <c r="A202" s="174" t="s">
        <v>434</v>
      </c>
    </row>
    <row r="203" spans="1:1">
      <c r="A203" s="174" t="s">
        <v>435</v>
      </c>
    </row>
    <row r="204" spans="1:1">
      <c r="A204" s="174" t="s">
        <v>436</v>
      </c>
    </row>
    <row r="205" spans="1:1">
      <c r="A205" s="174" t="s">
        <v>437</v>
      </c>
    </row>
    <row r="206" spans="1:1">
      <c r="A206" s="174" t="s">
        <v>438</v>
      </c>
    </row>
    <row r="207" spans="1:1">
      <c r="A207" s="174" t="s">
        <v>439</v>
      </c>
    </row>
    <row r="208" spans="1:1">
      <c r="A208" s="174" t="s">
        <v>440</v>
      </c>
    </row>
    <row r="209" spans="1:1">
      <c r="A209" s="174" t="s">
        <v>441</v>
      </c>
    </row>
    <row r="210" spans="1:1">
      <c r="A210" s="174" t="s">
        <v>442</v>
      </c>
    </row>
    <row r="211" spans="1:1">
      <c r="A211" s="174" t="s">
        <v>443</v>
      </c>
    </row>
    <row r="212" spans="1:1">
      <c r="A212" s="174" t="s">
        <v>444</v>
      </c>
    </row>
    <row r="213" spans="1:1">
      <c r="A213" s="174" t="s">
        <v>445</v>
      </c>
    </row>
    <row r="214" spans="1:1">
      <c r="A214" s="174" t="s">
        <v>446</v>
      </c>
    </row>
    <row r="215" spans="1:1">
      <c r="A215" s="174" t="s">
        <v>447</v>
      </c>
    </row>
    <row r="216" spans="1:1">
      <c r="A216" s="174" t="s">
        <v>448</v>
      </c>
    </row>
    <row r="217" spans="1:1">
      <c r="A217" s="174" t="s">
        <v>449</v>
      </c>
    </row>
    <row r="218" spans="1:1">
      <c r="A218" s="174" t="s">
        <v>450</v>
      </c>
    </row>
    <row r="219" spans="1:1">
      <c r="A219" s="174" t="s">
        <v>451</v>
      </c>
    </row>
    <row r="220" spans="1:1">
      <c r="A220" s="174" t="s">
        <v>452</v>
      </c>
    </row>
    <row r="221" spans="1:1">
      <c r="A221" s="174" t="s">
        <v>453</v>
      </c>
    </row>
    <row r="222" spans="1:1">
      <c r="A222" s="174" t="s">
        <v>454</v>
      </c>
    </row>
    <row r="223" spans="1:1">
      <c r="A223" s="174" t="s">
        <v>455</v>
      </c>
    </row>
    <row r="224" spans="1:1">
      <c r="A224" s="174" t="s">
        <v>456</v>
      </c>
    </row>
    <row r="225" spans="1:1">
      <c r="A225" s="174" t="s">
        <v>457</v>
      </c>
    </row>
    <row r="226" spans="1:1">
      <c r="A226" s="174" t="s">
        <v>458</v>
      </c>
    </row>
    <row r="227" spans="1:1">
      <c r="A227" s="174" t="s">
        <v>459</v>
      </c>
    </row>
    <row r="228" spans="1:1">
      <c r="A228" s="174" t="s">
        <v>460</v>
      </c>
    </row>
    <row r="229" spans="1:1">
      <c r="A229" s="174" t="s">
        <v>461</v>
      </c>
    </row>
    <row r="230" spans="1:1">
      <c r="A230" s="174" t="s">
        <v>462</v>
      </c>
    </row>
    <row r="231" spans="1:1">
      <c r="A231" s="174" t="s">
        <v>463</v>
      </c>
    </row>
    <row r="232" spans="1:1">
      <c r="A232" s="174" t="s">
        <v>464</v>
      </c>
    </row>
    <row r="233" spans="1:1">
      <c r="A233" s="174" t="s">
        <v>465</v>
      </c>
    </row>
    <row r="234" spans="1:1">
      <c r="A234" s="174" t="s">
        <v>466</v>
      </c>
    </row>
    <row r="235" spans="1:1">
      <c r="A235" s="174" t="s">
        <v>467</v>
      </c>
    </row>
    <row r="236" spans="1:1">
      <c r="A236" s="174" t="s">
        <v>468</v>
      </c>
    </row>
    <row r="237" spans="1:1">
      <c r="A237" s="174" t="s">
        <v>469</v>
      </c>
    </row>
    <row r="238" spans="1:1">
      <c r="A238" s="174" t="s">
        <v>470</v>
      </c>
    </row>
    <row r="239" spans="1:1">
      <c r="A239" s="174" t="s">
        <v>471</v>
      </c>
    </row>
    <row r="240" spans="1:1">
      <c r="A240" s="174" t="s">
        <v>472</v>
      </c>
    </row>
    <row r="241" spans="1:1">
      <c r="A241" s="174" t="s">
        <v>473</v>
      </c>
    </row>
    <row r="242" spans="1:1">
      <c r="A242" s="174" t="s">
        <v>474</v>
      </c>
    </row>
    <row r="243" spans="1:1">
      <c r="A243" s="174" t="s">
        <v>475</v>
      </c>
    </row>
    <row r="244" spans="1:1">
      <c r="A244" s="174" t="s">
        <v>238</v>
      </c>
    </row>
    <row r="245" spans="1:1">
      <c r="A245" s="174" t="s">
        <v>476</v>
      </c>
    </row>
    <row r="246" spans="1:1">
      <c r="A246" s="174" t="s">
        <v>477</v>
      </c>
    </row>
    <row r="247" spans="1:1">
      <c r="A247" s="174" t="s">
        <v>478</v>
      </c>
    </row>
    <row r="248" spans="1:1">
      <c r="A248" s="174" t="s">
        <v>479</v>
      </c>
    </row>
    <row r="249" spans="1:1">
      <c r="A249" s="174" t="s">
        <v>480</v>
      </c>
    </row>
    <row r="250" spans="1:1">
      <c r="A250" s="174" t="s">
        <v>481</v>
      </c>
    </row>
    <row r="251" spans="1:1">
      <c r="A251" s="174" t="s">
        <v>482</v>
      </c>
    </row>
    <row r="252" spans="1:1">
      <c r="A252" s="174" t="s">
        <v>483</v>
      </c>
    </row>
    <row r="253" spans="1:1">
      <c r="A253" s="174" t="s">
        <v>484</v>
      </c>
    </row>
    <row r="254" spans="1:1">
      <c r="A254" s="174" t="s">
        <v>485</v>
      </c>
    </row>
    <row r="255" spans="1:1">
      <c r="A255" s="174" t="s">
        <v>486</v>
      </c>
    </row>
    <row r="256" spans="1:1">
      <c r="A256" s="174" t="s">
        <v>487</v>
      </c>
    </row>
    <row r="257" spans="1:1">
      <c r="A257" s="174" t="s">
        <v>488</v>
      </c>
    </row>
    <row r="258" spans="1:1">
      <c r="A258" s="174" t="s">
        <v>489</v>
      </c>
    </row>
    <row r="259" spans="1:1">
      <c r="A259" s="174" t="s">
        <v>490</v>
      </c>
    </row>
    <row r="260" spans="1:1">
      <c r="A260" s="174" t="s">
        <v>491</v>
      </c>
    </row>
    <row r="261" spans="1:1">
      <c r="A261" s="174" t="s">
        <v>492</v>
      </c>
    </row>
    <row r="262" spans="1:1">
      <c r="A262" s="174" t="s">
        <v>493</v>
      </c>
    </row>
    <row r="263" spans="1:1">
      <c r="A263" s="174" t="s">
        <v>494</v>
      </c>
    </row>
    <row r="264" spans="1:1">
      <c r="A264" s="174" t="s">
        <v>495</v>
      </c>
    </row>
    <row r="265" spans="1:1">
      <c r="A265" s="174" t="s">
        <v>496</v>
      </c>
    </row>
    <row r="266" spans="1:1">
      <c r="A266" s="174" t="s">
        <v>497</v>
      </c>
    </row>
    <row r="267" spans="1:1">
      <c r="A267" s="174" t="s">
        <v>498</v>
      </c>
    </row>
    <row r="268" spans="1:1">
      <c r="A268" s="174" t="s">
        <v>499</v>
      </c>
    </row>
    <row r="269" spans="1:1">
      <c r="A269" s="174" t="s">
        <v>500</v>
      </c>
    </row>
    <row r="270" spans="1:1">
      <c r="A270" s="174" t="s">
        <v>501</v>
      </c>
    </row>
    <row r="271" spans="1:1">
      <c r="A271" s="174" t="s">
        <v>502</v>
      </c>
    </row>
    <row r="272" spans="1:1">
      <c r="A272" s="174" t="s">
        <v>503</v>
      </c>
    </row>
    <row r="273" spans="1:1">
      <c r="A273" s="174" t="s">
        <v>504</v>
      </c>
    </row>
    <row r="274" spans="1:1">
      <c r="A274" s="174" t="s">
        <v>505</v>
      </c>
    </row>
    <row r="275" spans="1:1">
      <c r="A275" s="174" t="s">
        <v>506</v>
      </c>
    </row>
    <row r="276" spans="1:1">
      <c r="A276" s="174" t="s">
        <v>507</v>
      </c>
    </row>
    <row r="277" spans="1:1">
      <c r="A277" s="174" t="s">
        <v>508</v>
      </c>
    </row>
    <row r="278" spans="1:1">
      <c r="A278" s="174" t="s">
        <v>509</v>
      </c>
    </row>
    <row r="279" spans="1:1">
      <c r="A279" s="174" t="s">
        <v>510</v>
      </c>
    </row>
    <row r="280" spans="1:1">
      <c r="A280" s="174" t="s">
        <v>511</v>
      </c>
    </row>
    <row r="281" spans="1:1">
      <c r="A281" s="174" t="s">
        <v>512</v>
      </c>
    </row>
    <row r="282" spans="1:1">
      <c r="A282" s="174" t="s">
        <v>513</v>
      </c>
    </row>
    <row r="283" spans="1:1">
      <c r="A283" s="174" t="s">
        <v>514</v>
      </c>
    </row>
    <row r="284" spans="1:1">
      <c r="A284" s="174" t="s">
        <v>241</v>
      </c>
    </row>
    <row r="285" spans="1:1">
      <c r="A285" s="174" t="s">
        <v>515</v>
      </c>
    </row>
    <row r="286" spans="1:1">
      <c r="A286" s="174" t="s">
        <v>516</v>
      </c>
    </row>
    <row r="287" spans="1:1">
      <c r="A287" s="174" t="s">
        <v>517</v>
      </c>
    </row>
    <row r="288" spans="1:1">
      <c r="A288" s="174" t="s">
        <v>518</v>
      </c>
    </row>
    <row r="289" spans="1:1">
      <c r="A289" s="174" t="s">
        <v>519</v>
      </c>
    </row>
    <row r="290" spans="1:1">
      <c r="A290" s="174" t="s">
        <v>520</v>
      </c>
    </row>
    <row r="291" spans="1:1">
      <c r="A291" s="174" t="s">
        <v>521</v>
      </c>
    </row>
    <row r="292" spans="1:1">
      <c r="A292" s="174" t="s">
        <v>522</v>
      </c>
    </row>
    <row r="293" spans="1:1">
      <c r="A293" s="174" t="s">
        <v>523</v>
      </c>
    </row>
    <row r="294" spans="1:1">
      <c r="A294" s="174" t="s">
        <v>524</v>
      </c>
    </row>
    <row r="295" spans="1:1">
      <c r="A295" s="174" t="s">
        <v>525</v>
      </c>
    </row>
    <row r="296" spans="1:1">
      <c r="A296" s="174" t="s">
        <v>526</v>
      </c>
    </row>
    <row r="297" spans="1:1">
      <c r="A297" s="174" t="s">
        <v>527</v>
      </c>
    </row>
    <row r="298" spans="1:1">
      <c r="A298" s="174" t="s">
        <v>528</v>
      </c>
    </row>
    <row r="299" spans="1:1">
      <c r="A299" s="174" t="s">
        <v>529</v>
      </c>
    </row>
    <row r="300" spans="1:1">
      <c r="A300" s="174" t="s">
        <v>530</v>
      </c>
    </row>
    <row r="301" spans="1:1">
      <c r="A301" s="174" t="s">
        <v>531</v>
      </c>
    </row>
    <row r="302" spans="1:1">
      <c r="A302" s="174" t="s">
        <v>532</v>
      </c>
    </row>
    <row r="303" spans="1:1">
      <c r="A303" s="174" t="s">
        <v>533</v>
      </c>
    </row>
    <row r="304" spans="1:1">
      <c r="A304" s="174" t="s">
        <v>534</v>
      </c>
    </row>
    <row r="305" spans="1:1">
      <c r="A305" s="174" t="s">
        <v>535</v>
      </c>
    </row>
    <row r="306" spans="1:1">
      <c r="A306" s="174" t="s">
        <v>536</v>
      </c>
    </row>
    <row r="307" spans="1:1">
      <c r="A307" s="174" t="s">
        <v>537</v>
      </c>
    </row>
    <row r="308" spans="1:1">
      <c r="A308" s="174" t="s">
        <v>538</v>
      </c>
    </row>
    <row r="309" spans="1:1">
      <c r="A309" s="174" t="s">
        <v>539</v>
      </c>
    </row>
    <row r="310" spans="1:1">
      <c r="A310" s="174" t="s">
        <v>540</v>
      </c>
    </row>
    <row r="311" spans="1:1">
      <c r="A311" s="174" t="s">
        <v>541</v>
      </c>
    </row>
    <row r="312" spans="1:1">
      <c r="A312" s="174" t="s">
        <v>542</v>
      </c>
    </row>
    <row r="313" spans="1:1">
      <c r="A313" s="174" t="s">
        <v>543</v>
      </c>
    </row>
    <row r="314" spans="1:1">
      <c r="A314" s="174" t="s">
        <v>544</v>
      </c>
    </row>
    <row r="315" spans="1:1">
      <c r="A315" s="174" t="s">
        <v>545</v>
      </c>
    </row>
    <row r="316" spans="1:1">
      <c r="A316" s="174" t="s">
        <v>546</v>
      </c>
    </row>
    <row r="317" spans="1:1">
      <c r="A317" s="174" t="s">
        <v>547</v>
      </c>
    </row>
    <row r="318" spans="1:1">
      <c r="A318" s="174" t="s">
        <v>548</v>
      </c>
    </row>
    <row r="319" spans="1:1">
      <c r="A319" s="174" t="s">
        <v>549</v>
      </c>
    </row>
    <row r="320" spans="1:1">
      <c r="A320" s="174" t="s">
        <v>550</v>
      </c>
    </row>
    <row r="321" spans="1:1">
      <c r="A321" s="174" t="s">
        <v>551</v>
      </c>
    </row>
    <row r="322" spans="1:1">
      <c r="A322" s="174" t="s">
        <v>552</v>
      </c>
    </row>
    <row r="323" spans="1:1">
      <c r="A323" s="174" t="s">
        <v>553</v>
      </c>
    </row>
    <row r="324" spans="1:1">
      <c r="A324" s="174" t="s">
        <v>554</v>
      </c>
    </row>
    <row r="325" spans="1:1">
      <c r="A325" s="174" t="s">
        <v>555</v>
      </c>
    </row>
    <row r="326" spans="1:1">
      <c r="A326" s="174" t="s">
        <v>556</v>
      </c>
    </row>
    <row r="327" spans="1:1">
      <c r="A327" s="174" t="s">
        <v>557</v>
      </c>
    </row>
    <row r="328" spans="1:1">
      <c r="A328" s="174" t="s">
        <v>558</v>
      </c>
    </row>
    <row r="329" spans="1:1">
      <c r="A329" s="174" t="s">
        <v>559</v>
      </c>
    </row>
    <row r="330" spans="1:1">
      <c r="A330" s="174" t="s">
        <v>560</v>
      </c>
    </row>
    <row r="331" spans="1:1">
      <c r="A331" s="174" t="s">
        <v>561</v>
      </c>
    </row>
    <row r="332" spans="1:1">
      <c r="A332" s="174" t="s">
        <v>562</v>
      </c>
    </row>
    <row r="333" spans="1:1">
      <c r="A333" s="174" t="s">
        <v>563</v>
      </c>
    </row>
    <row r="334" spans="1:1">
      <c r="A334" s="174" t="s">
        <v>564</v>
      </c>
    </row>
    <row r="335" spans="1:1">
      <c r="A335" s="174" t="s">
        <v>565</v>
      </c>
    </row>
    <row r="336" spans="1:1">
      <c r="A336" s="174" t="s">
        <v>566</v>
      </c>
    </row>
    <row r="337" spans="1:1">
      <c r="A337" s="174" t="s">
        <v>567</v>
      </c>
    </row>
    <row r="338" spans="1:1">
      <c r="A338" s="174" t="s">
        <v>568</v>
      </c>
    </row>
    <row r="339" spans="1:1">
      <c r="A339" s="174" t="s">
        <v>569</v>
      </c>
    </row>
    <row r="340" spans="1:1">
      <c r="A340" s="174" t="s">
        <v>570</v>
      </c>
    </row>
    <row r="341" spans="1:1">
      <c r="A341" s="174" t="s">
        <v>337</v>
      </c>
    </row>
    <row r="342" spans="1:1">
      <c r="A342" s="174" t="s">
        <v>571</v>
      </c>
    </row>
    <row r="343" spans="1:1">
      <c r="A343" s="174" t="s">
        <v>572</v>
      </c>
    </row>
    <row r="344" spans="1:1">
      <c r="A344" s="174" t="s">
        <v>573</v>
      </c>
    </row>
    <row r="345" spans="1:1">
      <c r="A345" s="174" t="s">
        <v>574</v>
      </c>
    </row>
    <row r="346" spans="1:1">
      <c r="A346" s="174" t="s">
        <v>575</v>
      </c>
    </row>
    <row r="347" spans="1:1">
      <c r="A347" s="174" t="s">
        <v>576</v>
      </c>
    </row>
    <row r="348" spans="1:1">
      <c r="A348" s="174" t="s">
        <v>577</v>
      </c>
    </row>
    <row r="349" spans="1:1">
      <c r="A349" s="174" t="s">
        <v>578</v>
      </c>
    </row>
    <row r="350" spans="1:1">
      <c r="A350" s="174" t="s">
        <v>579</v>
      </c>
    </row>
    <row r="351" spans="1:1">
      <c r="A351" s="174" t="s">
        <v>580</v>
      </c>
    </row>
    <row r="352" spans="1:1">
      <c r="A352" s="174" t="s">
        <v>581</v>
      </c>
    </row>
    <row r="353" spans="1:1">
      <c r="A353" s="174" t="s">
        <v>582</v>
      </c>
    </row>
    <row r="354" spans="1:1">
      <c r="A354" s="174" t="s">
        <v>583</v>
      </c>
    </row>
    <row r="355" spans="1:1">
      <c r="A355" s="174" t="s">
        <v>584</v>
      </c>
    </row>
    <row r="356" spans="1:1">
      <c r="A356" s="174" t="s">
        <v>585</v>
      </c>
    </row>
    <row r="357" spans="1:1">
      <c r="A357" s="174" t="s">
        <v>586</v>
      </c>
    </row>
    <row r="358" spans="1:1">
      <c r="A358" s="174" t="s">
        <v>587</v>
      </c>
    </row>
    <row r="359" spans="1:1">
      <c r="A359" s="174" t="s">
        <v>588</v>
      </c>
    </row>
    <row r="360" spans="1:1">
      <c r="A360" s="174" t="s">
        <v>589</v>
      </c>
    </row>
    <row r="361" spans="1:1">
      <c r="A361" s="174" t="s">
        <v>590</v>
      </c>
    </row>
    <row r="362" spans="1:1">
      <c r="A362" s="174" t="s">
        <v>591</v>
      </c>
    </row>
    <row r="363" spans="1:1">
      <c r="A363" s="174" t="s">
        <v>592</v>
      </c>
    </row>
    <row r="364" spans="1:1">
      <c r="A364" s="174" t="s">
        <v>593</v>
      </c>
    </row>
    <row r="365" spans="1:1">
      <c r="A365" s="174" t="s">
        <v>594</v>
      </c>
    </row>
    <row r="366" spans="1:1">
      <c r="A366" s="174" t="s">
        <v>595</v>
      </c>
    </row>
    <row r="367" spans="1:1">
      <c r="A367" s="174" t="s">
        <v>596</v>
      </c>
    </row>
    <row r="368" spans="1:1">
      <c r="A368" s="174" t="s">
        <v>597</v>
      </c>
    </row>
    <row r="369" spans="1:1">
      <c r="A369" s="174" t="s">
        <v>598</v>
      </c>
    </row>
    <row r="370" spans="1:1">
      <c r="A370" s="174" t="s">
        <v>562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2"/>
  <sheetViews>
    <sheetView topLeftCell="A34" workbookViewId="0">
      <selection activeCell="D31" sqref="D31"/>
    </sheetView>
  </sheetViews>
  <sheetFormatPr defaultColWidth="8.5703125" defaultRowHeight="13.5"/>
  <cols>
    <col min="1" max="2" width="8.5703125" style="1" customWidth="1"/>
    <col min="3" max="3" width="8.5703125" style="2" customWidth="1"/>
    <col min="4" max="5" width="8.5703125" style="1" customWidth="1"/>
    <col min="6" max="16384" width="8.5703125" style="3"/>
  </cols>
  <sheetData>
    <row r="1" spans="1:5" s="179" customFormat="1">
      <c r="A1" s="180" t="s">
        <v>0</v>
      </c>
      <c r="B1" s="180" t="s">
        <v>2</v>
      </c>
      <c r="C1" s="181" t="s">
        <v>4</v>
      </c>
      <c r="D1" s="180" t="s">
        <v>5</v>
      </c>
      <c r="E1" s="180" t="s">
        <v>6</v>
      </c>
    </row>
    <row r="2" spans="1:5">
      <c r="A2" s="183">
        <v>1</v>
      </c>
      <c r="B2" s="183">
        <v>9387</v>
      </c>
      <c r="C2" s="184">
        <v>12.3</v>
      </c>
      <c r="D2" s="183">
        <v>25627</v>
      </c>
      <c r="E2" s="183">
        <v>69678</v>
      </c>
    </row>
    <row r="3" spans="1:5">
      <c r="A3" s="183">
        <v>2</v>
      </c>
      <c r="B3" s="183">
        <v>7031</v>
      </c>
      <c r="C3" s="184">
        <v>10</v>
      </c>
      <c r="D3" s="183">
        <v>15389</v>
      </c>
      <c r="E3" s="183">
        <v>39699</v>
      </c>
    </row>
    <row r="4" spans="1:5">
      <c r="A4" s="183">
        <v>3</v>
      </c>
      <c r="B4" s="183">
        <v>7017</v>
      </c>
      <c r="C4" s="184">
        <v>9.4</v>
      </c>
      <c r="D4" s="183">
        <v>13326</v>
      </c>
      <c r="E4" s="183">
        <v>43292</v>
      </c>
    </row>
    <row r="5" spans="1:5">
      <c r="A5" s="183">
        <v>4</v>
      </c>
      <c r="B5" s="183">
        <v>4794</v>
      </c>
      <c r="C5" s="184">
        <v>10.7</v>
      </c>
      <c r="D5" s="183">
        <v>9724</v>
      </c>
      <c r="E5" s="183">
        <v>33731</v>
      </c>
    </row>
    <row r="6" spans="1:5">
      <c r="A6" s="183">
        <v>5</v>
      </c>
      <c r="B6" s="183">
        <v>4370</v>
      </c>
      <c r="C6" s="184">
        <v>8.8000000000000007</v>
      </c>
      <c r="D6" s="183">
        <v>6402</v>
      </c>
      <c r="E6" s="183">
        <v>24167</v>
      </c>
    </row>
    <row r="7" spans="1:5">
      <c r="A7" s="183">
        <v>6</v>
      </c>
      <c r="B7" s="183">
        <v>3182</v>
      </c>
      <c r="C7" s="184">
        <v>10.5</v>
      </c>
      <c r="D7" s="183">
        <v>8502</v>
      </c>
      <c r="E7" s="183">
        <v>16751</v>
      </c>
    </row>
    <row r="8" spans="1:5">
      <c r="A8" s="183">
        <v>7</v>
      </c>
      <c r="B8" s="183">
        <v>3033</v>
      </c>
      <c r="C8" s="184">
        <v>6.7</v>
      </c>
      <c r="D8" s="183">
        <v>7340</v>
      </c>
      <c r="E8" s="183">
        <v>16941</v>
      </c>
    </row>
    <row r="9" spans="1:5">
      <c r="A9" s="183">
        <v>8</v>
      </c>
      <c r="B9" s="183">
        <v>2688</v>
      </c>
      <c r="C9" s="184">
        <v>8.8000000000000007</v>
      </c>
      <c r="D9" s="183">
        <v>5255</v>
      </c>
      <c r="E9" s="183">
        <v>22137</v>
      </c>
    </row>
    <row r="10" spans="1:5">
      <c r="A10" s="183">
        <v>9</v>
      </c>
      <c r="B10" s="183">
        <v>2673</v>
      </c>
      <c r="C10" s="184">
        <v>8.1999999999999993</v>
      </c>
      <c r="D10" s="183">
        <v>4047</v>
      </c>
      <c r="E10" s="183">
        <v>14347</v>
      </c>
    </row>
    <row r="11" spans="1:5">
      <c r="A11" s="183">
        <v>10</v>
      </c>
      <c r="B11" s="183">
        <v>2512</v>
      </c>
      <c r="C11" s="184">
        <v>6.3</v>
      </c>
      <c r="D11" s="183">
        <v>4562</v>
      </c>
      <c r="E11" s="183">
        <v>14333</v>
      </c>
    </row>
    <row r="12" spans="1:5">
      <c r="A12" s="183">
        <v>11</v>
      </c>
      <c r="B12" s="183">
        <v>2380</v>
      </c>
      <c r="C12" s="184">
        <v>11</v>
      </c>
      <c r="D12" s="183">
        <v>4071</v>
      </c>
      <c r="E12" s="183">
        <v>17752</v>
      </c>
    </row>
    <row r="13" spans="1:5">
      <c r="A13" s="183">
        <v>12</v>
      </c>
      <c r="B13" s="183">
        <v>2294</v>
      </c>
      <c r="C13" s="184">
        <v>12.1</v>
      </c>
      <c r="D13" s="183">
        <v>4005</v>
      </c>
      <c r="E13" s="183">
        <v>21149</v>
      </c>
    </row>
    <row r="14" spans="1:5">
      <c r="A14" s="183">
        <v>13</v>
      </c>
      <c r="B14" s="183">
        <v>2147</v>
      </c>
      <c r="C14" s="184">
        <v>9.3000000000000007</v>
      </c>
      <c r="D14" s="183">
        <v>5141</v>
      </c>
      <c r="E14" s="183">
        <v>16485</v>
      </c>
    </row>
    <row r="15" spans="1:5">
      <c r="A15" s="183">
        <v>14</v>
      </c>
      <c r="B15" s="183">
        <v>2037</v>
      </c>
      <c r="C15" s="184">
        <v>9.1999999999999993</v>
      </c>
      <c r="D15" s="183">
        <v>3916</v>
      </c>
      <c r="E15" s="183">
        <v>12815</v>
      </c>
    </row>
    <row r="16" spans="1:5">
      <c r="A16" s="183">
        <v>15</v>
      </c>
      <c r="B16" s="183">
        <v>1969</v>
      </c>
      <c r="C16" s="184">
        <v>10.3</v>
      </c>
      <c r="D16" s="183">
        <v>4006</v>
      </c>
      <c r="E16" s="183">
        <v>16704</v>
      </c>
    </row>
    <row r="17" spans="1:5">
      <c r="A17" s="183">
        <v>16</v>
      </c>
      <c r="B17" s="183">
        <v>1950</v>
      </c>
      <c r="C17" s="184">
        <v>10.5</v>
      </c>
      <c r="D17" s="183">
        <v>4094</v>
      </c>
      <c r="E17" s="183">
        <v>12545</v>
      </c>
    </row>
    <row r="18" spans="1:5">
      <c r="A18" s="183">
        <v>17</v>
      </c>
      <c r="B18" s="183">
        <v>1832</v>
      </c>
      <c r="C18" s="184">
        <v>7.3</v>
      </c>
      <c r="D18" s="183">
        <v>3064</v>
      </c>
      <c r="E18" s="183">
        <v>9976</v>
      </c>
    </row>
    <row r="19" spans="1:5">
      <c r="A19" s="183">
        <v>18</v>
      </c>
      <c r="B19" s="183">
        <v>1801</v>
      </c>
      <c r="C19" s="184">
        <v>7.8</v>
      </c>
      <c r="D19" s="183">
        <v>3119</v>
      </c>
      <c r="E19" s="183">
        <v>8656</v>
      </c>
    </row>
    <row r="20" spans="1:5">
      <c r="A20" s="183">
        <v>19</v>
      </c>
      <c r="B20" s="183">
        <v>1683</v>
      </c>
      <c r="C20" s="184">
        <v>9.6999999999999993</v>
      </c>
      <c r="D20" s="183">
        <v>3396</v>
      </c>
      <c r="E20" s="183">
        <v>7552</v>
      </c>
    </row>
    <row r="21" spans="1:5">
      <c r="A21" s="183">
        <v>20</v>
      </c>
      <c r="B21" s="183">
        <v>1464</v>
      </c>
      <c r="C21" s="184">
        <v>7.7</v>
      </c>
      <c r="D21" s="183">
        <v>3380</v>
      </c>
      <c r="E21" s="183">
        <v>8517</v>
      </c>
    </row>
    <row r="22" spans="1:5">
      <c r="A22" s="183">
        <v>21</v>
      </c>
      <c r="B22" s="183">
        <v>1441</v>
      </c>
      <c r="C22" s="184">
        <v>16.5</v>
      </c>
      <c r="D22" s="183">
        <v>4071</v>
      </c>
      <c r="E22" s="183">
        <v>10039</v>
      </c>
    </row>
    <row r="23" spans="1:5">
      <c r="A23" s="183">
        <v>22</v>
      </c>
      <c r="B23" s="183">
        <v>1427</v>
      </c>
      <c r="C23" s="184">
        <v>9.8000000000000007</v>
      </c>
      <c r="D23" s="183">
        <v>3285</v>
      </c>
      <c r="E23" s="183">
        <v>5392</v>
      </c>
    </row>
    <row r="24" spans="1:5">
      <c r="A24" s="183">
        <v>23</v>
      </c>
      <c r="B24" s="183">
        <v>1427</v>
      </c>
      <c r="C24" s="184">
        <v>10.4</v>
      </c>
      <c r="D24" s="183">
        <v>2484</v>
      </c>
      <c r="E24" s="183">
        <v>8555</v>
      </c>
    </row>
    <row r="25" spans="1:5">
      <c r="A25" s="183">
        <v>24</v>
      </c>
      <c r="B25" s="183">
        <v>1380</v>
      </c>
      <c r="C25" s="184">
        <v>21.4</v>
      </c>
      <c r="D25" s="183">
        <v>1949</v>
      </c>
      <c r="E25" s="183">
        <v>8863</v>
      </c>
    </row>
    <row r="26" spans="1:5">
      <c r="A26" s="183">
        <v>25</v>
      </c>
      <c r="B26" s="183">
        <v>1375</v>
      </c>
      <c r="C26" s="184">
        <v>10.6</v>
      </c>
      <c r="D26" s="183">
        <v>2530</v>
      </c>
      <c r="E26" s="183">
        <v>8354</v>
      </c>
    </row>
    <row r="27" spans="1:5">
      <c r="A27" s="183">
        <v>26</v>
      </c>
      <c r="B27" s="183">
        <v>1313</v>
      </c>
      <c r="C27" s="184">
        <v>10.9</v>
      </c>
      <c r="D27" s="183">
        <v>2296</v>
      </c>
      <c r="E27" s="183">
        <v>9988</v>
      </c>
    </row>
    <row r="28" spans="1:5">
      <c r="A28" s="183">
        <v>27</v>
      </c>
      <c r="B28" s="183">
        <v>1306</v>
      </c>
      <c r="C28" s="184">
        <v>12.3</v>
      </c>
      <c r="D28" s="183">
        <v>2018</v>
      </c>
      <c r="E28" s="183">
        <v>6323</v>
      </c>
    </row>
    <row r="29" spans="1:5">
      <c r="A29" s="183">
        <v>28</v>
      </c>
      <c r="B29" s="183">
        <v>1293</v>
      </c>
      <c r="C29" s="184">
        <v>10.1</v>
      </c>
      <c r="D29" s="183">
        <v>2289</v>
      </c>
      <c r="E29" s="183">
        <v>7593</v>
      </c>
    </row>
    <row r="30" spans="1:5">
      <c r="A30" s="183">
        <v>29</v>
      </c>
      <c r="B30" s="183">
        <v>1254</v>
      </c>
      <c r="C30" s="184">
        <v>11.1</v>
      </c>
      <c r="D30" s="183">
        <v>2280</v>
      </c>
      <c r="E30" s="183">
        <v>6450</v>
      </c>
    </row>
    <row r="31" spans="1:5">
      <c r="A31" s="183">
        <v>30</v>
      </c>
      <c r="B31" s="183">
        <v>1217</v>
      </c>
      <c r="C31" s="184">
        <v>6.8</v>
      </c>
      <c r="D31" s="183">
        <v>2794</v>
      </c>
      <c r="E31" s="183">
        <v>4989</v>
      </c>
    </row>
    <row r="32" spans="1:5">
      <c r="A32" s="183">
        <v>31</v>
      </c>
      <c r="B32" s="183">
        <v>1144</v>
      </c>
      <c r="C32" s="184">
        <v>9.3000000000000007</v>
      </c>
      <c r="D32" s="183">
        <v>2181</v>
      </c>
      <c r="E32" s="183">
        <v>7497</v>
      </c>
    </row>
    <row r="33" spans="1:5">
      <c r="A33" s="183">
        <v>32</v>
      </c>
      <c r="B33" s="183">
        <v>1133</v>
      </c>
      <c r="C33" s="184">
        <v>8.8000000000000007</v>
      </c>
      <c r="D33" s="183">
        <v>2520</v>
      </c>
      <c r="E33" s="183">
        <v>8467</v>
      </c>
    </row>
    <row r="34" spans="1:5">
      <c r="A34" s="183">
        <v>33</v>
      </c>
      <c r="B34" s="183">
        <v>1121</v>
      </c>
      <c r="C34" s="184">
        <v>11.1</v>
      </c>
      <c r="D34" s="183">
        <v>2358</v>
      </c>
      <c r="E34" s="183">
        <v>6224</v>
      </c>
    </row>
    <row r="35" spans="1:5">
      <c r="A35" s="183">
        <v>34</v>
      </c>
      <c r="B35" s="183">
        <v>1087</v>
      </c>
      <c r="C35" s="184">
        <v>8.4</v>
      </c>
      <c r="D35" s="183">
        <v>1874</v>
      </c>
      <c r="E35" s="183">
        <v>7706</v>
      </c>
    </row>
    <row r="36" spans="1:5">
      <c r="A36" s="183">
        <v>35</v>
      </c>
      <c r="B36" s="183">
        <v>1025</v>
      </c>
      <c r="C36" s="184">
        <v>8.4</v>
      </c>
      <c r="D36" s="183">
        <v>1760</v>
      </c>
      <c r="E36" s="183">
        <v>7664</v>
      </c>
    </row>
    <row r="37" spans="1:5">
      <c r="A37" s="183">
        <v>36</v>
      </c>
      <c r="B37" s="183">
        <v>970</v>
      </c>
      <c r="C37" s="184">
        <v>10.3</v>
      </c>
      <c r="D37" s="183">
        <v>2053</v>
      </c>
      <c r="E37" s="183">
        <v>6604</v>
      </c>
    </row>
    <row r="38" spans="1:5">
      <c r="A38" s="183">
        <v>37</v>
      </c>
      <c r="B38" s="183">
        <v>929</v>
      </c>
      <c r="C38" s="184">
        <v>8.3000000000000007</v>
      </c>
      <c r="D38" s="183">
        <v>1844</v>
      </c>
      <c r="E38" s="183">
        <v>3215</v>
      </c>
    </row>
    <row r="39" spans="1:5">
      <c r="A39" s="183">
        <v>38</v>
      </c>
      <c r="B39" s="183">
        <v>883</v>
      </c>
      <c r="C39" s="184">
        <v>9.8000000000000007</v>
      </c>
      <c r="D39" s="183">
        <v>1579</v>
      </c>
      <c r="E39" s="183">
        <v>6087</v>
      </c>
    </row>
    <row r="40" spans="1:5">
      <c r="A40" s="183">
        <v>39</v>
      </c>
      <c r="B40" s="183">
        <v>886</v>
      </c>
      <c r="C40" s="184">
        <v>9</v>
      </c>
      <c r="D40" s="183">
        <v>1644</v>
      </c>
      <c r="E40" s="183">
        <v>7673</v>
      </c>
    </row>
    <row r="41" spans="1:5">
      <c r="A41" s="183">
        <v>40</v>
      </c>
      <c r="B41" s="183">
        <v>864</v>
      </c>
      <c r="C41" s="184">
        <v>20.6</v>
      </c>
      <c r="D41" s="183">
        <v>1396</v>
      </c>
      <c r="E41" s="183">
        <v>6158</v>
      </c>
    </row>
    <row r="42" spans="1:5">
      <c r="A42" s="183">
        <v>41</v>
      </c>
      <c r="B42" s="183">
        <v>833</v>
      </c>
      <c r="C42" s="184">
        <v>8.8000000000000007</v>
      </c>
      <c r="D42" s="183">
        <v>1062</v>
      </c>
      <c r="E42" s="183">
        <v>5315</v>
      </c>
    </row>
    <row r="43" spans="1:5">
      <c r="A43" s="183">
        <v>42</v>
      </c>
      <c r="B43" s="183">
        <v>822</v>
      </c>
      <c r="C43" s="184">
        <v>7.3</v>
      </c>
      <c r="D43" s="183">
        <v>1604</v>
      </c>
      <c r="E43" s="183">
        <v>3485</v>
      </c>
    </row>
    <row r="44" spans="1:5">
      <c r="A44" s="183">
        <v>43</v>
      </c>
      <c r="B44" s="183">
        <v>805</v>
      </c>
      <c r="C44" s="184">
        <v>11.3</v>
      </c>
      <c r="D44" s="183">
        <v>1649</v>
      </c>
      <c r="E44" s="183">
        <v>5512</v>
      </c>
    </row>
    <row r="45" spans="1:5">
      <c r="A45" s="183">
        <v>44</v>
      </c>
      <c r="B45" s="183">
        <v>794</v>
      </c>
      <c r="C45" s="184">
        <v>12.2</v>
      </c>
      <c r="D45" s="183">
        <v>1532</v>
      </c>
      <c r="E45" s="183">
        <v>4730</v>
      </c>
    </row>
    <row r="46" spans="1:5">
      <c r="A46" s="183">
        <v>45</v>
      </c>
      <c r="B46" s="183">
        <v>777</v>
      </c>
      <c r="C46" s="184">
        <v>10.199999999999999</v>
      </c>
      <c r="D46" s="183">
        <v>1098</v>
      </c>
      <c r="E46" s="183">
        <v>4342</v>
      </c>
    </row>
    <row r="47" spans="1:5">
      <c r="A47" s="183">
        <v>46</v>
      </c>
      <c r="B47" s="183">
        <v>774</v>
      </c>
      <c r="C47" s="184">
        <v>9.4</v>
      </c>
      <c r="D47" s="183">
        <v>1285</v>
      </c>
      <c r="E47" s="183">
        <v>3459</v>
      </c>
    </row>
    <row r="48" spans="1:5">
      <c r="A48" s="183">
        <v>47</v>
      </c>
      <c r="B48" s="183">
        <v>769</v>
      </c>
      <c r="C48" s="184">
        <v>9.6999999999999993</v>
      </c>
      <c r="D48" s="183">
        <v>1496</v>
      </c>
      <c r="E48" s="183">
        <v>5620</v>
      </c>
    </row>
    <row r="49" spans="1:8">
      <c r="A49" s="183">
        <v>48</v>
      </c>
      <c r="B49" s="183">
        <v>773</v>
      </c>
      <c r="C49" s="184">
        <v>9.9</v>
      </c>
      <c r="D49" s="183">
        <v>1597</v>
      </c>
      <c r="E49" s="183">
        <v>7496</v>
      </c>
    </row>
    <row r="50" spans="1:8">
      <c r="A50" s="183">
        <v>49</v>
      </c>
      <c r="B50" s="183">
        <v>723</v>
      </c>
      <c r="C50" s="184">
        <v>6</v>
      </c>
      <c r="D50" s="183">
        <v>1260</v>
      </c>
      <c r="E50" s="183">
        <v>2819</v>
      </c>
    </row>
    <row r="51" spans="1:8">
      <c r="A51" s="183">
        <v>50</v>
      </c>
      <c r="B51" s="183">
        <v>694</v>
      </c>
      <c r="C51" s="184">
        <v>8.6999999999999993</v>
      </c>
      <c r="D51" s="183">
        <v>983</v>
      </c>
      <c r="E51" s="183">
        <v>4749</v>
      </c>
    </row>
    <row r="52" spans="1:8">
      <c r="A52" s="183">
        <v>51</v>
      </c>
      <c r="B52" s="183">
        <v>661</v>
      </c>
      <c r="C52" s="184">
        <v>9.6</v>
      </c>
      <c r="D52" s="183">
        <v>948</v>
      </c>
      <c r="E52" s="183">
        <v>4064</v>
      </c>
    </row>
    <row r="53" spans="1:8" ht="15.75">
      <c r="A53" s="183">
        <v>52</v>
      </c>
      <c r="B53" s="183">
        <v>647</v>
      </c>
      <c r="C53" s="184">
        <v>9.9</v>
      </c>
      <c r="D53" s="183">
        <v>1250</v>
      </c>
      <c r="E53" s="183">
        <v>2870</v>
      </c>
      <c r="H53" s="124"/>
    </row>
    <row r="54" spans="1:8" ht="15.75">
      <c r="A54" s="183">
        <v>53</v>
      </c>
      <c r="B54" s="183">
        <v>644</v>
      </c>
      <c r="C54" s="184">
        <v>7.4</v>
      </c>
      <c r="D54" s="183">
        <v>614</v>
      </c>
      <c r="E54" s="183">
        <v>3016</v>
      </c>
      <c r="H54" s="124"/>
    </row>
    <row r="55" spans="1:8" ht="15.75">
      <c r="A55" s="183">
        <v>54</v>
      </c>
      <c r="B55" s="183">
        <v>629</v>
      </c>
      <c r="C55" s="184">
        <v>14.5</v>
      </c>
      <c r="D55" s="183">
        <v>696</v>
      </c>
      <c r="E55" s="183">
        <v>4843</v>
      </c>
      <c r="H55" s="125"/>
    </row>
    <row r="56" spans="1:8" ht="15.75">
      <c r="A56" s="183">
        <v>55</v>
      </c>
      <c r="B56" s="183">
        <v>624</v>
      </c>
      <c r="C56" s="184">
        <v>11.9</v>
      </c>
      <c r="D56" s="183">
        <v>827</v>
      </c>
      <c r="E56" s="183">
        <v>3818</v>
      </c>
      <c r="H56" s="124"/>
    </row>
    <row r="57" spans="1:8" ht="15.75">
      <c r="A57" s="183">
        <v>56</v>
      </c>
      <c r="B57" s="183">
        <v>610</v>
      </c>
      <c r="C57" s="184">
        <v>10.5</v>
      </c>
      <c r="D57" s="183">
        <v>760</v>
      </c>
      <c r="E57" s="183">
        <v>3883</v>
      </c>
      <c r="H57" s="126"/>
    </row>
    <row r="58" spans="1:8" ht="15.75">
      <c r="A58" s="183">
        <v>57</v>
      </c>
      <c r="B58" s="183">
        <v>597</v>
      </c>
      <c r="C58" s="184">
        <v>8.3000000000000007</v>
      </c>
      <c r="D58" s="183">
        <v>751</v>
      </c>
      <c r="E58" s="183">
        <v>3234</v>
      </c>
      <c r="H58" s="126"/>
    </row>
    <row r="59" spans="1:8" ht="15.75">
      <c r="A59" s="183">
        <v>58</v>
      </c>
      <c r="B59" s="183">
        <v>593</v>
      </c>
      <c r="C59" s="184">
        <v>10.199999999999999</v>
      </c>
      <c r="D59" s="183">
        <v>798</v>
      </c>
      <c r="E59" s="183">
        <v>3135</v>
      </c>
      <c r="H59" s="126"/>
    </row>
    <row r="60" spans="1:8" ht="15.75">
      <c r="A60" s="183">
        <v>59</v>
      </c>
      <c r="B60" s="183">
        <v>594</v>
      </c>
      <c r="C60" s="184">
        <v>7.5</v>
      </c>
      <c r="D60" s="183">
        <v>769</v>
      </c>
      <c r="E60" s="183">
        <v>2463</v>
      </c>
      <c r="H60" s="126"/>
    </row>
    <row r="61" spans="1:8" ht="15.75">
      <c r="A61" s="183">
        <v>60</v>
      </c>
      <c r="B61" s="183">
        <v>581</v>
      </c>
      <c r="C61" s="184">
        <v>8.6999999999999993</v>
      </c>
      <c r="D61" s="183">
        <v>1234</v>
      </c>
      <c r="E61" s="183">
        <v>5160</v>
      </c>
      <c r="H61" s="124"/>
    </row>
    <row r="62" spans="1:8" ht="15.75">
      <c r="A62" s="183">
        <v>61</v>
      </c>
      <c r="B62" s="183">
        <v>576</v>
      </c>
      <c r="C62" s="184">
        <v>9.5</v>
      </c>
      <c r="D62" s="183">
        <v>833</v>
      </c>
      <c r="E62" s="183">
        <v>2950</v>
      </c>
      <c r="H62" s="126"/>
    </row>
    <row r="63" spans="1:8" ht="15.75">
      <c r="A63" s="183">
        <v>62</v>
      </c>
      <c r="B63" s="183">
        <v>564</v>
      </c>
      <c r="C63" s="184">
        <v>11.9</v>
      </c>
      <c r="D63" s="183">
        <v>745</v>
      </c>
      <c r="E63" s="183">
        <v>3352</v>
      </c>
      <c r="H63" s="126"/>
    </row>
    <row r="64" spans="1:8" ht="15.75">
      <c r="A64" s="183">
        <v>63</v>
      </c>
      <c r="B64" s="183">
        <v>541</v>
      </c>
      <c r="C64" s="184">
        <v>10</v>
      </c>
      <c r="D64" s="183">
        <v>639</v>
      </c>
      <c r="E64" s="183">
        <v>3144</v>
      </c>
      <c r="H64" s="124"/>
    </row>
    <row r="65" spans="1:8" ht="15.75">
      <c r="A65" s="183">
        <v>64</v>
      </c>
      <c r="B65" s="183">
        <v>526</v>
      </c>
      <c r="C65" s="184">
        <v>9.1</v>
      </c>
      <c r="D65" s="183">
        <v>676</v>
      </c>
      <c r="E65" s="183">
        <v>2296</v>
      </c>
      <c r="H65" s="126"/>
    </row>
    <row r="66" spans="1:8" ht="15.75">
      <c r="A66" s="183">
        <v>65</v>
      </c>
      <c r="B66" s="183">
        <v>514</v>
      </c>
      <c r="C66" s="184">
        <v>7.4</v>
      </c>
      <c r="D66" s="183">
        <v>518</v>
      </c>
      <c r="E66" s="183">
        <v>2515</v>
      </c>
      <c r="H66" s="126"/>
    </row>
    <row r="67" spans="1:8" ht="15.75">
      <c r="A67" s="183">
        <v>66</v>
      </c>
      <c r="B67" s="183">
        <v>516</v>
      </c>
      <c r="C67" s="184">
        <v>8.6</v>
      </c>
      <c r="D67" s="183">
        <v>746</v>
      </c>
      <c r="E67" s="183">
        <v>4277</v>
      </c>
      <c r="H67" s="124"/>
    </row>
    <row r="68" spans="1:8" ht="15.75">
      <c r="A68" s="183">
        <v>67</v>
      </c>
      <c r="B68" s="183">
        <v>492</v>
      </c>
      <c r="C68" s="184">
        <v>10.9</v>
      </c>
      <c r="D68" s="183">
        <v>787</v>
      </c>
      <c r="E68" s="183">
        <v>2778</v>
      </c>
      <c r="H68" s="124"/>
    </row>
    <row r="69" spans="1:8">
      <c r="A69" s="183">
        <v>68</v>
      </c>
      <c r="B69" s="183">
        <v>487</v>
      </c>
      <c r="C69" s="184">
        <v>8</v>
      </c>
      <c r="D69" s="183">
        <v>2207</v>
      </c>
      <c r="E69" s="183">
        <v>4931</v>
      </c>
    </row>
    <row r="70" spans="1:8">
      <c r="A70" s="183">
        <v>69</v>
      </c>
      <c r="B70" s="183">
        <v>477</v>
      </c>
      <c r="C70" s="184">
        <v>21.8</v>
      </c>
      <c r="D70" s="183">
        <v>752</v>
      </c>
      <c r="E70" s="183">
        <v>2317</v>
      </c>
    </row>
    <row r="71" spans="1:8">
      <c r="A71" s="183">
        <v>70</v>
      </c>
      <c r="B71" s="183">
        <v>474</v>
      </c>
      <c r="C71" s="184">
        <v>7.7</v>
      </c>
      <c r="D71" s="183">
        <v>679</v>
      </c>
      <c r="E71" s="183">
        <v>3873</v>
      </c>
    </row>
    <row r="72" spans="1:8">
      <c r="A72" s="183">
        <v>71</v>
      </c>
      <c r="B72" s="183">
        <v>472</v>
      </c>
      <c r="C72" s="184">
        <v>9.6</v>
      </c>
      <c r="D72" s="183">
        <v>737</v>
      </c>
      <c r="E72" s="183">
        <v>1907</v>
      </c>
    </row>
    <row r="73" spans="1:8">
      <c r="A73" s="183">
        <v>72</v>
      </c>
      <c r="B73" s="183">
        <v>468</v>
      </c>
      <c r="C73" s="184">
        <v>7.7</v>
      </c>
      <c r="D73" s="183">
        <v>674</v>
      </c>
      <c r="E73" s="183">
        <v>2989</v>
      </c>
    </row>
    <row r="74" spans="1:8">
      <c r="A74" s="183">
        <v>73</v>
      </c>
      <c r="B74" s="183">
        <v>462</v>
      </c>
      <c r="C74" s="184">
        <v>10.8</v>
      </c>
      <c r="D74" s="183">
        <v>617</v>
      </c>
      <c r="E74" s="183">
        <v>1789</v>
      </c>
    </row>
    <row r="75" spans="1:8">
      <c r="A75" s="183">
        <v>74</v>
      </c>
      <c r="B75" s="183">
        <v>455</v>
      </c>
      <c r="C75" s="184">
        <v>10.3</v>
      </c>
      <c r="D75" s="183">
        <v>1123</v>
      </c>
      <c r="E75" s="183">
        <v>2347</v>
      </c>
    </row>
    <row r="76" spans="1:8">
      <c r="A76" s="183">
        <v>75</v>
      </c>
      <c r="B76" s="183">
        <v>455</v>
      </c>
      <c r="C76" s="184">
        <v>7.5</v>
      </c>
      <c r="D76" s="183">
        <v>512</v>
      </c>
      <c r="E76" s="183">
        <v>1788</v>
      </c>
    </row>
    <row r="77" spans="1:8">
      <c r="A77" s="183">
        <v>76</v>
      </c>
      <c r="B77" s="183">
        <v>449</v>
      </c>
      <c r="C77" s="184">
        <v>10.7</v>
      </c>
      <c r="D77" s="183">
        <v>724</v>
      </c>
      <c r="E77" s="183">
        <v>4395</v>
      </c>
    </row>
    <row r="78" spans="1:8">
      <c r="A78" s="183">
        <v>77</v>
      </c>
      <c r="B78" s="183">
        <v>435</v>
      </c>
      <c r="C78" s="184">
        <v>6.9</v>
      </c>
      <c r="D78" s="183">
        <v>518</v>
      </c>
      <c r="E78" s="183">
        <v>2031</v>
      </c>
    </row>
    <row r="79" spans="1:8">
      <c r="A79" s="183">
        <v>78</v>
      </c>
      <c r="B79" s="183">
        <v>435</v>
      </c>
      <c r="C79" s="184">
        <v>6.1</v>
      </c>
      <c r="D79" s="183">
        <v>479</v>
      </c>
      <c r="E79" s="183">
        <v>2551</v>
      </c>
    </row>
    <row r="80" spans="1:8">
      <c r="A80" s="183">
        <v>79</v>
      </c>
      <c r="B80" s="183">
        <v>429</v>
      </c>
      <c r="C80" s="184">
        <v>11</v>
      </c>
      <c r="D80" s="183">
        <v>832</v>
      </c>
      <c r="E80" s="183">
        <v>2938</v>
      </c>
    </row>
    <row r="81" spans="1:5">
      <c r="A81" s="183">
        <v>80</v>
      </c>
      <c r="B81" s="183">
        <v>423</v>
      </c>
      <c r="C81" s="184">
        <v>9.1999999999999993</v>
      </c>
      <c r="D81" s="183">
        <v>505</v>
      </c>
      <c r="E81" s="183">
        <v>3297</v>
      </c>
    </row>
    <row r="82" spans="1:5">
      <c r="A82" s="183">
        <v>81</v>
      </c>
      <c r="B82" s="183">
        <v>425</v>
      </c>
      <c r="C82" s="184">
        <v>9.3000000000000007</v>
      </c>
      <c r="D82" s="183">
        <v>540</v>
      </c>
      <c r="E82" s="183">
        <v>2694</v>
      </c>
    </row>
    <row r="83" spans="1:5">
      <c r="A83" s="183">
        <v>82</v>
      </c>
      <c r="B83" s="183">
        <v>408</v>
      </c>
      <c r="C83" s="184">
        <v>10.7</v>
      </c>
      <c r="D83" s="183">
        <v>427</v>
      </c>
      <c r="E83" s="183">
        <v>2864</v>
      </c>
    </row>
    <row r="84" spans="1:5">
      <c r="A84" s="183">
        <v>83</v>
      </c>
      <c r="B84" s="183">
        <v>402</v>
      </c>
      <c r="C84" s="184">
        <v>7.3</v>
      </c>
      <c r="D84" s="183">
        <v>873</v>
      </c>
      <c r="E84" s="183">
        <v>2236</v>
      </c>
    </row>
    <row r="85" spans="1:5">
      <c r="A85" s="183">
        <v>84</v>
      </c>
      <c r="B85" s="183">
        <v>401</v>
      </c>
      <c r="C85" s="184">
        <v>10.6</v>
      </c>
      <c r="D85" s="183">
        <v>427</v>
      </c>
      <c r="E85" s="183">
        <v>3192</v>
      </c>
    </row>
    <row r="86" spans="1:5">
      <c r="A86" s="183">
        <v>85</v>
      </c>
      <c r="B86" s="183">
        <v>403</v>
      </c>
      <c r="C86" s="184">
        <v>10.3</v>
      </c>
      <c r="D86" s="183">
        <v>520</v>
      </c>
      <c r="E86" s="183">
        <v>2539</v>
      </c>
    </row>
    <row r="87" spans="1:5">
      <c r="A87" s="183">
        <v>86</v>
      </c>
      <c r="B87" s="183">
        <v>395</v>
      </c>
      <c r="C87" s="184">
        <v>9.6</v>
      </c>
      <c r="D87" s="183">
        <v>681</v>
      </c>
      <c r="E87" s="183">
        <v>2864</v>
      </c>
    </row>
    <row r="88" spans="1:5">
      <c r="A88" s="183">
        <v>87</v>
      </c>
      <c r="B88" s="183">
        <v>385</v>
      </c>
      <c r="C88" s="184">
        <v>6.1</v>
      </c>
      <c r="D88" s="183">
        <v>836</v>
      </c>
      <c r="E88" s="183">
        <v>2159</v>
      </c>
    </row>
    <row r="89" spans="1:5">
      <c r="A89" s="183">
        <v>88</v>
      </c>
      <c r="B89" s="183">
        <v>374</v>
      </c>
      <c r="C89" s="184">
        <v>6.8</v>
      </c>
      <c r="D89" s="183">
        <v>598</v>
      </c>
      <c r="E89" s="183">
        <v>6456</v>
      </c>
    </row>
    <row r="90" spans="1:5">
      <c r="A90" s="183">
        <v>89</v>
      </c>
      <c r="B90" s="183">
        <v>375</v>
      </c>
      <c r="C90" s="184">
        <v>10.5</v>
      </c>
      <c r="D90" s="183">
        <v>379</v>
      </c>
      <c r="E90" s="183">
        <v>2491</v>
      </c>
    </row>
    <row r="91" spans="1:5">
      <c r="A91" s="183">
        <v>90</v>
      </c>
      <c r="B91" s="183">
        <v>370</v>
      </c>
      <c r="C91" s="184">
        <v>9.6999999999999993</v>
      </c>
      <c r="D91" s="183">
        <v>446</v>
      </c>
      <c r="E91" s="183">
        <v>3472</v>
      </c>
    </row>
    <row r="92" spans="1:5">
      <c r="A92" s="183">
        <v>91</v>
      </c>
      <c r="B92" s="183">
        <v>369</v>
      </c>
      <c r="C92" s="184">
        <v>9.5</v>
      </c>
      <c r="D92" s="183">
        <v>911</v>
      </c>
      <c r="E92" s="183">
        <v>5720</v>
      </c>
    </row>
    <row r="93" spans="1:5">
      <c r="A93" s="183">
        <v>92</v>
      </c>
      <c r="B93" s="183">
        <v>363</v>
      </c>
      <c r="C93" s="184">
        <v>9.1</v>
      </c>
      <c r="D93" s="183">
        <v>405</v>
      </c>
      <c r="E93" s="183">
        <v>1254</v>
      </c>
    </row>
    <row r="94" spans="1:5">
      <c r="A94" s="183">
        <v>93</v>
      </c>
      <c r="B94" s="183">
        <v>364</v>
      </c>
      <c r="C94" s="184">
        <v>9.6999999999999993</v>
      </c>
      <c r="D94" s="183">
        <v>356</v>
      </c>
      <c r="E94" s="183">
        <v>2167</v>
      </c>
    </row>
    <row r="95" spans="1:5">
      <c r="A95" s="183">
        <v>94</v>
      </c>
      <c r="B95" s="183">
        <v>360</v>
      </c>
      <c r="C95" s="184">
        <v>6.9</v>
      </c>
      <c r="D95" s="183">
        <v>398</v>
      </c>
      <c r="E95" s="183">
        <v>1365</v>
      </c>
    </row>
    <row r="96" spans="1:5">
      <c r="A96" s="183">
        <v>95</v>
      </c>
      <c r="B96" s="183">
        <v>364</v>
      </c>
      <c r="C96" s="184">
        <v>6.6</v>
      </c>
      <c r="D96" s="183">
        <v>425</v>
      </c>
      <c r="E96" s="183">
        <v>3879</v>
      </c>
    </row>
    <row r="97" spans="1:5">
      <c r="A97" s="183">
        <v>96</v>
      </c>
      <c r="B97" s="183">
        <v>362</v>
      </c>
      <c r="C97" s="184">
        <v>10.4</v>
      </c>
      <c r="D97" s="183">
        <v>483</v>
      </c>
      <c r="E97" s="183">
        <v>2137</v>
      </c>
    </row>
    <row r="98" spans="1:5">
      <c r="A98" s="183">
        <v>97</v>
      </c>
      <c r="B98" s="183">
        <v>356</v>
      </c>
      <c r="C98" s="184">
        <v>10.6</v>
      </c>
      <c r="D98" s="183">
        <v>565</v>
      </c>
      <c r="E98" s="183">
        <v>2717</v>
      </c>
    </row>
    <row r="99" spans="1:5">
      <c r="A99" s="183">
        <v>98</v>
      </c>
      <c r="B99" s="183">
        <v>352</v>
      </c>
      <c r="C99" s="184">
        <v>11.7</v>
      </c>
      <c r="D99" s="183">
        <v>342</v>
      </c>
      <c r="E99" s="183">
        <v>1076</v>
      </c>
    </row>
    <row r="100" spans="1:5">
      <c r="A100" s="183">
        <v>99</v>
      </c>
      <c r="B100" s="183">
        <v>348</v>
      </c>
      <c r="C100" s="184">
        <v>11.1</v>
      </c>
      <c r="D100" s="183">
        <v>366</v>
      </c>
      <c r="E100" s="183">
        <v>1455</v>
      </c>
    </row>
    <row r="101" spans="1:5">
      <c r="A101" s="183">
        <v>100</v>
      </c>
      <c r="B101" s="183">
        <v>333</v>
      </c>
      <c r="C101" s="184">
        <v>9.6999999999999993</v>
      </c>
      <c r="D101" s="183">
        <v>448</v>
      </c>
      <c r="E101" s="183">
        <v>2630</v>
      </c>
    </row>
    <row r="102" spans="1:5">
      <c r="A102" s="183">
        <v>101</v>
      </c>
      <c r="B102" s="183">
        <v>327</v>
      </c>
      <c r="C102" s="184">
        <v>12.2</v>
      </c>
      <c r="D102" s="183">
        <v>365</v>
      </c>
      <c r="E102" s="183">
        <v>5430</v>
      </c>
    </row>
    <row r="103" spans="1:5">
      <c r="A103" s="183">
        <v>102</v>
      </c>
      <c r="B103" s="183">
        <v>317</v>
      </c>
      <c r="C103" s="184">
        <v>10.199999999999999</v>
      </c>
      <c r="D103" s="183">
        <v>667</v>
      </c>
      <c r="E103" s="183">
        <v>3179</v>
      </c>
    </row>
    <row r="104" spans="1:5">
      <c r="A104" s="183">
        <v>103</v>
      </c>
      <c r="B104" s="183">
        <v>310</v>
      </c>
      <c r="C104" s="184">
        <v>11.5</v>
      </c>
      <c r="D104" s="183">
        <v>565</v>
      </c>
      <c r="E104" s="183">
        <v>2081</v>
      </c>
    </row>
    <row r="105" spans="1:5">
      <c r="A105" s="183">
        <v>104</v>
      </c>
      <c r="B105" s="183">
        <v>313</v>
      </c>
      <c r="C105" s="184">
        <v>8</v>
      </c>
      <c r="D105" s="183">
        <v>1171</v>
      </c>
      <c r="E105" s="183">
        <v>3877</v>
      </c>
    </row>
    <row r="106" spans="1:5">
      <c r="A106" s="183">
        <v>105</v>
      </c>
      <c r="B106" s="183">
        <v>311</v>
      </c>
      <c r="C106" s="184">
        <v>11.3</v>
      </c>
      <c r="D106" s="183">
        <v>436</v>
      </c>
      <c r="E106" s="183">
        <v>1837</v>
      </c>
    </row>
    <row r="107" spans="1:5">
      <c r="A107" s="183">
        <v>106</v>
      </c>
      <c r="B107" s="183">
        <v>306</v>
      </c>
      <c r="C107" s="184">
        <v>11.3</v>
      </c>
      <c r="D107" s="183">
        <v>470</v>
      </c>
      <c r="E107" s="183">
        <v>2531</v>
      </c>
    </row>
    <row r="108" spans="1:5">
      <c r="A108" s="183">
        <v>107</v>
      </c>
      <c r="B108" s="183">
        <v>302</v>
      </c>
      <c r="C108" s="184">
        <v>13.4</v>
      </c>
      <c r="D108" s="183">
        <v>423</v>
      </c>
      <c r="E108" s="183">
        <v>1929</v>
      </c>
    </row>
    <row r="109" spans="1:5">
      <c r="A109" s="183">
        <v>108</v>
      </c>
      <c r="B109" s="183">
        <v>303</v>
      </c>
      <c r="C109" s="184">
        <v>7.7</v>
      </c>
      <c r="D109" s="183">
        <v>413</v>
      </c>
      <c r="E109" s="183">
        <v>1636</v>
      </c>
    </row>
    <row r="110" spans="1:5">
      <c r="A110" s="183">
        <v>109</v>
      </c>
      <c r="B110" s="183">
        <v>297</v>
      </c>
      <c r="C110" s="184">
        <v>11.6</v>
      </c>
      <c r="D110" s="183">
        <v>296</v>
      </c>
      <c r="E110" s="183">
        <v>2652</v>
      </c>
    </row>
    <row r="111" spans="1:5">
      <c r="A111" s="183">
        <v>110</v>
      </c>
      <c r="B111" s="183">
        <v>296</v>
      </c>
      <c r="C111" s="184">
        <v>8.9</v>
      </c>
      <c r="D111" s="183">
        <v>774</v>
      </c>
      <c r="E111" s="183">
        <v>5431</v>
      </c>
    </row>
    <row r="112" spans="1:5">
      <c r="A112" s="183">
        <v>111</v>
      </c>
      <c r="B112" s="183">
        <v>294</v>
      </c>
      <c r="C112" s="184">
        <v>8.9</v>
      </c>
      <c r="D112" s="183">
        <v>863</v>
      </c>
      <c r="E112" s="183">
        <v>3289</v>
      </c>
    </row>
    <row r="113" spans="1:5">
      <c r="A113" s="183">
        <v>112</v>
      </c>
      <c r="B113" s="183">
        <v>294</v>
      </c>
      <c r="C113" s="184">
        <v>9.5</v>
      </c>
      <c r="D113" s="183">
        <v>471</v>
      </c>
      <c r="E113" s="183">
        <v>4633</v>
      </c>
    </row>
    <row r="114" spans="1:5">
      <c r="A114" s="183">
        <v>113</v>
      </c>
      <c r="B114" s="183">
        <v>288</v>
      </c>
      <c r="C114" s="184">
        <v>6.2</v>
      </c>
      <c r="D114" s="183">
        <v>357</v>
      </c>
      <c r="E114" s="183">
        <v>1277</v>
      </c>
    </row>
    <row r="115" spans="1:5">
      <c r="A115" s="183">
        <v>114</v>
      </c>
      <c r="B115" s="183">
        <v>291</v>
      </c>
      <c r="C115" s="184">
        <v>12.6</v>
      </c>
      <c r="D115" s="183">
        <v>405</v>
      </c>
      <c r="E115" s="183">
        <v>2896</v>
      </c>
    </row>
    <row r="116" spans="1:5">
      <c r="A116" s="183">
        <v>115</v>
      </c>
      <c r="B116" s="183">
        <v>291</v>
      </c>
      <c r="C116" s="184">
        <v>7.8</v>
      </c>
      <c r="D116" s="183">
        <v>283</v>
      </c>
      <c r="E116" s="183">
        <v>1306</v>
      </c>
    </row>
    <row r="117" spans="1:5">
      <c r="A117" s="183">
        <v>116</v>
      </c>
      <c r="B117" s="183">
        <v>289</v>
      </c>
      <c r="C117" s="184">
        <v>10</v>
      </c>
      <c r="D117" s="183">
        <v>299</v>
      </c>
      <c r="E117" s="183">
        <v>1766</v>
      </c>
    </row>
    <row r="118" spans="1:5">
      <c r="A118" s="183">
        <v>117</v>
      </c>
      <c r="B118" s="183">
        <v>287</v>
      </c>
      <c r="C118" s="184">
        <v>10.5</v>
      </c>
      <c r="D118" s="183">
        <v>602</v>
      </c>
      <c r="E118" s="183">
        <v>1462</v>
      </c>
    </row>
    <row r="119" spans="1:5">
      <c r="A119" s="183">
        <v>118</v>
      </c>
      <c r="B119" s="183">
        <v>287</v>
      </c>
      <c r="C119" s="184">
        <v>8</v>
      </c>
      <c r="D119" s="183">
        <v>739</v>
      </c>
      <c r="E119" s="183">
        <v>3381</v>
      </c>
    </row>
    <row r="120" spans="1:5">
      <c r="A120" s="183">
        <v>119</v>
      </c>
      <c r="B120" s="183">
        <v>277</v>
      </c>
      <c r="C120" s="184">
        <v>11.5</v>
      </c>
      <c r="D120" s="183">
        <v>307</v>
      </c>
      <c r="E120" s="183">
        <v>1309</v>
      </c>
    </row>
    <row r="121" spans="1:5">
      <c r="A121" s="183">
        <v>120</v>
      </c>
      <c r="B121" s="183">
        <v>277</v>
      </c>
      <c r="C121" s="184">
        <v>13.7</v>
      </c>
      <c r="D121" s="183">
        <v>354</v>
      </c>
      <c r="E121" s="183">
        <v>1562</v>
      </c>
    </row>
    <row r="122" spans="1:5">
      <c r="A122" s="183">
        <v>121</v>
      </c>
      <c r="B122" s="183">
        <v>275</v>
      </c>
      <c r="C122" s="184">
        <v>8.4</v>
      </c>
      <c r="D122" s="183">
        <v>373</v>
      </c>
      <c r="E122" s="183">
        <v>929</v>
      </c>
    </row>
    <row r="123" spans="1:5">
      <c r="A123" s="183">
        <v>122</v>
      </c>
      <c r="B123" s="183">
        <v>274</v>
      </c>
      <c r="C123" s="184">
        <v>7.2</v>
      </c>
      <c r="D123" s="183">
        <v>338</v>
      </c>
      <c r="E123" s="183">
        <v>1610</v>
      </c>
    </row>
    <row r="124" spans="1:5">
      <c r="A124" s="183">
        <v>123</v>
      </c>
      <c r="B124" s="183">
        <v>272</v>
      </c>
      <c r="C124" s="184">
        <v>9.8000000000000007</v>
      </c>
      <c r="D124" s="183">
        <v>293</v>
      </c>
      <c r="E124" s="183">
        <v>1693</v>
      </c>
    </row>
    <row r="125" spans="1:5">
      <c r="A125" s="183">
        <v>124</v>
      </c>
      <c r="B125" s="183">
        <v>267</v>
      </c>
      <c r="C125" s="184">
        <v>12.5</v>
      </c>
      <c r="D125" s="183">
        <v>355</v>
      </c>
      <c r="E125" s="183">
        <v>2042</v>
      </c>
    </row>
    <row r="126" spans="1:5">
      <c r="A126" s="183">
        <v>125</v>
      </c>
      <c r="B126" s="183">
        <v>268</v>
      </c>
      <c r="C126" s="184">
        <v>9.4</v>
      </c>
      <c r="D126" s="183">
        <v>450</v>
      </c>
      <c r="E126" s="183">
        <v>2070</v>
      </c>
    </row>
    <row r="127" spans="1:5">
      <c r="A127" s="183">
        <v>126</v>
      </c>
      <c r="B127" s="183">
        <v>268</v>
      </c>
      <c r="C127" s="184">
        <v>9.8000000000000007</v>
      </c>
      <c r="D127" s="183">
        <v>392</v>
      </c>
      <c r="E127" s="183">
        <v>1425</v>
      </c>
    </row>
    <row r="128" spans="1:5">
      <c r="A128" s="183">
        <v>127</v>
      </c>
      <c r="B128" s="183">
        <v>268</v>
      </c>
      <c r="C128" s="184">
        <v>12.2</v>
      </c>
      <c r="D128" s="183">
        <v>285</v>
      </c>
      <c r="E128" s="183">
        <v>2804</v>
      </c>
    </row>
    <row r="129" spans="1:5">
      <c r="A129" s="183">
        <v>128</v>
      </c>
      <c r="B129" s="183">
        <v>264</v>
      </c>
      <c r="C129" s="184">
        <v>7.8</v>
      </c>
      <c r="D129" s="183">
        <v>220</v>
      </c>
      <c r="E129" s="183">
        <v>1177</v>
      </c>
    </row>
    <row r="130" spans="1:5">
      <c r="A130" s="183">
        <v>129</v>
      </c>
      <c r="B130" s="183">
        <v>261</v>
      </c>
      <c r="C130" s="184">
        <v>10.7</v>
      </c>
      <c r="D130" s="183">
        <v>458</v>
      </c>
      <c r="E130" s="183">
        <v>1646</v>
      </c>
    </row>
    <row r="131" spans="1:5">
      <c r="A131" s="183">
        <v>130</v>
      </c>
      <c r="B131" s="183">
        <v>589</v>
      </c>
      <c r="C131" s="184">
        <v>11.1</v>
      </c>
      <c r="D131" s="183">
        <v>891</v>
      </c>
      <c r="E131" s="183">
        <v>5790</v>
      </c>
    </row>
    <row r="132" spans="1:5">
      <c r="A132" s="183">
        <v>131</v>
      </c>
      <c r="B132" s="183">
        <v>643</v>
      </c>
      <c r="C132" s="184">
        <v>12</v>
      </c>
      <c r="D132" s="183">
        <v>1087</v>
      </c>
      <c r="E132" s="183">
        <v>4900</v>
      </c>
    </row>
    <row r="133" spans="1:5">
      <c r="A133" s="183">
        <v>132</v>
      </c>
      <c r="B133" s="183">
        <v>254</v>
      </c>
      <c r="C133" s="184">
        <v>9.6999999999999993</v>
      </c>
      <c r="D133" s="183">
        <v>273</v>
      </c>
      <c r="E133" s="183">
        <v>1484</v>
      </c>
    </row>
    <row r="134" spans="1:5">
      <c r="A134" s="183">
        <v>133</v>
      </c>
      <c r="B134" s="183">
        <v>250</v>
      </c>
      <c r="C134" s="184">
        <v>6.1</v>
      </c>
      <c r="D134" s="183">
        <v>1411</v>
      </c>
      <c r="E134" s="183">
        <v>3659</v>
      </c>
    </row>
    <row r="135" spans="1:5">
      <c r="A135" s="183">
        <v>134</v>
      </c>
      <c r="B135" s="183">
        <v>251</v>
      </c>
      <c r="C135" s="184">
        <v>8.6</v>
      </c>
      <c r="D135" s="183">
        <v>219</v>
      </c>
      <c r="E135" s="183">
        <v>1128</v>
      </c>
    </row>
    <row r="136" spans="1:5">
      <c r="A136" s="183">
        <v>135</v>
      </c>
      <c r="B136" s="183">
        <v>249</v>
      </c>
      <c r="C136" s="184">
        <v>9.1</v>
      </c>
      <c r="D136" s="183">
        <v>329</v>
      </c>
      <c r="E136" s="183">
        <v>719</v>
      </c>
    </row>
    <row r="137" spans="1:5">
      <c r="A137" s="183">
        <v>136</v>
      </c>
      <c r="B137" s="183">
        <v>242</v>
      </c>
      <c r="C137" s="184">
        <v>8</v>
      </c>
      <c r="D137" s="183">
        <v>290</v>
      </c>
      <c r="E137" s="183">
        <v>1271</v>
      </c>
    </row>
    <row r="138" spans="1:5">
      <c r="A138" s="183">
        <v>137</v>
      </c>
      <c r="B138" s="183">
        <v>236</v>
      </c>
      <c r="C138" s="184">
        <v>10.7</v>
      </c>
      <c r="D138" s="183">
        <v>348</v>
      </c>
      <c r="E138" s="183">
        <v>1093</v>
      </c>
    </row>
    <row r="139" spans="1:5">
      <c r="A139" s="183">
        <v>138</v>
      </c>
      <c r="B139" s="183">
        <v>232</v>
      </c>
      <c r="C139" s="184">
        <v>8.1</v>
      </c>
      <c r="D139" s="183">
        <v>159</v>
      </c>
      <c r="E139" s="183">
        <v>481</v>
      </c>
    </row>
    <row r="140" spans="1:5">
      <c r="A140" s="183">
        <v>139</v>
      </c>
      <c r="B140" s="183">
        <v>233</v>
      </c>
      <c r="C140" s="184">
        <v>10.5</v>
      </c>
      <c r="D140" s="183">
        <v>264</v>
      </c>
      <c r="E140" s="183">
        <v>964</v>
      </c>
    </row>
    <row r="141" spans="1:5">
      <c r="A141" s="183">
        <v>140</v>
      </c>
      <c r="B141" s="183">
        <v>232</v>
      </c>
      <c r="C141" s="184">
        <v>10.9</v>
      </c>
      <c r="D141" s="183">
        <v>371</v>
      </c>
      <c r="E141" s="183">
        <v>4355</v>
      </c>
    </row>
    <row r="142" spans="1:5">
      <c r="A142" s="183">
        <v>141</v>
      </c>
      <c r="B142" s="183">
        <v>231</v>
      </c>
      <c r="C142" s="184">
        <v>3.9</v>
      </c>
      <c r="D142" s="183">
        <v>140</v>
      </c>
      <c r="E142" s="183">
        <v>1296</v>
      </c>
    </row>
  </sheetData>
  <dataValidations count="1">
    <dataValidation type="date" operator="equal" allowBlank="1" showInputMessage="1" showErrorMessage="1" sqref="G90">
      <formula1>40179</formula1>
    </dataValidation>
  </dataValidations>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E55"/>
  <sheetViews>
    <sheetView topLeftCell="A2" workbookViewId="0">
      <selection activeCell="E20" sqref="E20"/>
    </sheetView>
  </sheetViews>
  <sheetFormatPr defaultColWidth="9.140625" defaultRowHeight="12.75"/>
  <cols>
    <col min="1" max="1" width="5.42578125" style="5" customWidth="1"/>
    <col min="2" max="2" width="4.5703125" style="5" customWidth="1"/>
    <col min="3" max="3" width="12" style="5" bestFit="1" customWidth="1"/>
    <col min="4" max="16384" width="9.140625" style="5"/>
  </cols>
  <sheetData>
    <row r="5" spans="1:3" ht="15">
      <c r="A5" s="187" t="s">
        <v>12</v>
      </c>
      <c r="B5" s="187" t="s">
        <v>13</v>
      </c>
      <c r="C5" s="187" t="s">
        <v>14</v>
      </c>
    </row>
    <row r="6" spans="1:3" ht="14.25">
      <c r="A6" s="186">
        <v>3</v>
      </c>
      <c r="B6" s="186">
        <v>3</v>
      </c>
      <c r="C6" s="186">
        <f>A6*B6</f>
        <v>9</v>
      </c>
    </row>
    <row r="7" spans="1:3" ht="14.25">
      <c r="A7" s="186">
        <v>4</v>
      </c>
      <c r="B7" s="186">
        <v>1</v>
      </c>
      <c r="C7" s="186"/>
    </row>
    <row r="8" spans="1:3" ht="14.25">
      <c r="A8" s="186">
        <v>2</v>
      </c>
      <c r="B8" s="186">
        <v>3</v>
      </c>
      <c r="C8" s="186"/>
    </row>
    <row r="9" spans="1:3" ht="14.25">
      <c r="A9" s="186">
        <v>2</v>
      </c>
      <c r="B9" s="186">
        <v>1</v>
      </c>
      <c r="C9" s="186"/>
    </row>
    <row r="10" spans="1:3" ht="14.25">
      <c r="A10" s="186">
        <v>5</v>
      </c>
      <c r="B10" s="186">
        <v>1</v>
      </c>
      <c r="C10" s="186"/>
    </row>
    <row r="11" spans="1:3" ht="14.25">
      <c r="A11" s="186">
        <v>4</v>
      </c>
      <c r="B11" s="186">
        <v>2</v>
      </c>
      <c r="C11" s="186"/>
    </row>
    <row r="12" spans="1:3" ht="14.25">
      <c r="A12" s="186">
        <v>3</v>
      </c>
      <c r="B12" s="186">
        <v>5</v>
      </c>
      <c r="C12" s="186"/>
    </row>
    <row r="18" spans="1:3" ht="15">
      <c r="A18" s="187" t="s">
        <v>12</v>
      </c>
      <c r="B18" s="187" t="s">
        <v>13</v>
      </c>
      <c r="C18" s="187" t="s">
        <v>14</v>
      </c>
    </row>
    <row r="19" spans="1:3" ht="14.25">
      <c r="A19" s="186">
        <v>3</v>
      </c>
      <c r="B19" s="186">
        <v>3</v>
      </c>
      <c r="C19" s="186">
        <f>A19*B19</f>
        <v>9</v>
      </c>
    </row>
    <row r="20" spans="1:3" ht="14.25">
      <c r="A20" s="186">
        <v>4</v>
      </c>
      <c r="B20" s="186">
        <v>1</v>
      </c>
      <c r="C20" s="186"/>
    </row>
    <row r="21" spans="1:3" ht="14.25">
      <c r="A21" s="186">
        <v>2</v>
      </c>
      <c r="B21" s="186">
        <v>3</v>
      </c>
      <c r="C21" s="186"/>
    </row>
    <row r="22" spans="1:3" ht="14.25">
      <c r="A22" s="186"/>
      <c r="B22" s="186"/>
      <c r="C22" s="186"/>
    </row>
    <row r="23" spans="1:3" ht="14.25">
      <c r="A23" s="186">
        <v>5</v>
      </c>
      <c r="B23" s="186">
        <v>1</v>
      </c>
      <c r="C23" s="186"/>
    </row>
    <row r="24" spans="1:3" ht="14.25">
      <c r="A24" s="186">
        <v>4</v>
      </c>
      <c r="B24" s="186">
        <v>2</v>
      </c>
      <c r="C24" s="186"/>
    </row>
    <row r="41" spans="3:5">
      <c r="D41" s="4" t="s">
        <v>15</v>
      </c>
    </row>
    <row r="42" spans="3:5">
      <c r="C42" s="5">
        <f t="shared" ref="C42:E55" ca="1" si="0">RAND()</f>
        <v>0.74946184607464694</v>
      </c>
      <c r="D42" s="5">
        <f t="shared" ca="1" si="0"/>
        <v>0.73091229376497435</v>
      </c>
      <c r="E42" s="5">
        <f t="shared" ca="1" si="0"/>
        <v>0.17347185519290598</v>
      </c>
    </row>
    <row r="43" spans="3:5">
      <c r="C43" s="5">
        <f t="shared" ca="1" si="0"/>
        <v>0.95116400541335266</v>
      </c>
      <c r="D43" s="5">
        <f t="shared" ca="1" si="0"/>
        <v>0.58057724147390466</v>
      </c>
      <c r="E43" s="5">
        <f t="shared" ca="1" si="0"/>
        <v>0.88859307153883749</v>
      </c>
    </row>
    <row r="44" spans="3:5">
      <c r="C44" s="5">
        <f t="shared" ca="1" si="0"/>
        <v>0.26434084186994744</v>
      </c>
      <c r="D44" s="5">
        <f t="shared" ca="1" si="0"/>
        <v>0.20047956199369155</v>
      </c>
      <c r="E44" s="5">
        <f t="shared" ca="1" si="0"/>
        <v>0.85477583743054752</v>
      </c>
    </row>
    <row r="45" spans="3:5">
      <c r="C45" s="5">
        <f t="shared" ca="1" si="0"/>
        <v>0.99086311949430295</v>
      </c>
      <c r="D45" s="5">
        <f t="shared" ca="1" si="0"/>
        <v>2.8432017493925099E-2</v>
      </c>
      <c r="E45" s="5">
        <f t="shared" ca="1" si="0"/>
        <v>0.16784736845735182</v>
      </c>
    </row>
    <row r="46" spans="3:5">
      <c r="C46" s="5">
        <f t="shared" ca="1" si="0"/>
        <v>0.16139823057074065</v>
      </c>
      <c r="D46" s="5">
        <f t="shared" ca="1" si="0"/>
        <v>0.91177482419183298</v>
      </c>
      <c r="E46" s="5">
        <f t="shared" ca="1" si="0"/>
        <v>0.6138587946984545</v>
      </c>
    </row>
    <row r="47" spans="3:5">
      <c r="C47" s="5">
        <f t="shared" ca="1" si="0"/>
        <v>0.79127789263454951</v>
      </c>
      <c r="D47" s="5">
        <f t="shared" ca="1" si="0"/>
        <v>0.96942066694832041</v>
      </c>
      <c r="E47" s="5">
        <f t="shared" ca="1" si="0"/>
        <v>7.1253571865015353E-4</v>
      </c>
    </row>
    <row r="48" spans="3:5">
      <c r="C48" s="5">
        <f t="shared" ca="1" si="0"/>
        <v>0.30745219152925551</v>
      </c>
      <c r="D48" s="5">
        <f t="shared" ca="1" si="0"/>
        <v>6.2838278423670624E-2</v>
      </c>
      <c r="E48" s="5">
        <f t="shared" ca="1" si="0"/>
        <v>0.18259944428330777</v>
      </c>
    </row>
    <row r="49" spans="3:5">
      <c r="C49" s="5">
        <f t="shared" ca="1" si="0"/>
        <v>0.93673557714609013</v>
      </c>
      <c r="D49" s="5">
        <f t="shared" ca="1" si="0"/>
        <v>0.43073105557965996</v>
      </c>
      <c r="E49" s="5">
        <f t="shared" ca="1" si="0"/>
        <v>0.65194173567844871</v>
      </c>
    </row>
    <row r="50" spans="3:5">
      <c r="C50" s="5">
        <f t="shared" ca="1" si="0"/>
        <v>0.91336574938424886</v>
      </c>
      <c r="D50" s="5">
        <f t="shared" ca="1" si="0"/>
        <v>0.76560227858818453</v>
      </c>
      <c r="E50" s="5">
        <f t="shared" ca="1" si="0"/>
        <v>0.94642213317460921</v>
      </c>
    </row>
    <row r="51" spans="3:5">
      <c r="C51" s="5">
        <f t="shared" ca="1" si="0"/>
        <v>0.90451134576750358</v>
      </c>
      <c r="D51" s="5">
        <f t="shared" ca="1" si="0"/>
        <v>0.13622769237844234</v>
      </c>
      <c r="E51" s="5">
        <f t="shared" ca="1" si="0"/>
        <v>0.92290423208615013</v>
      </c>
    </row>
    <row r="52" spans="3:5">
      <c r="C52" s="5">
        <f t="shared" ca="1" si="0"/>
        <v>0.3920602571092674</v>
      </c>
      <c r="D52" s="5">
        <f t="shared" ca="1" si="0"/>
        <v>0.48430621941672169</v>
      </c>
      <c r="E52" s="5">
        <f t="shared" ca="1" si="0"/>
        <v>0.34890371521749142</v>
      </c>
    </row>
    <row r="53" spans="3:5">
      <c r="C53" s="5">
        <f t="shared" ca="1" si="0"/>
        <v>0.12591420815375676</v>
      </c>
      <c r="D53" s="5">
        <f t="shared" ca="1" si="0"/>
        <v>0.71344582273706636</v>
      </c>
      <c r="E53" s="5">
        <f t="shared" ca="1" si="0"/>
        <v>0.72762533064836088</v>
      </c>
    </row>
    <row r="54" spans="3:5">
      <c r="C54" s="5">
        <f t="shared" ca="1" si="0"/>
        <v>3.4751023236040401E-3</v>
      </c>
      <c r="D54" s="5">
        <f t="shared" ca="1" si="0"/>
        <v>0.91089423403126946</v>
      </c>
      <c r="E54" s="5">
        <f t="shared" ca="1" si="0"/>
        <v>0.4659454063212215</v>
      </c>
    </row>
    <row r="55" spans="3:5">
      <c r="C55" s="5">
        <f t="shared" ca="1" si="0"/>
        <v>0.85231051965707816</v>
      </c>
      <c r="D55" s="5">
        <f t="shared" ca="1" si="0"/>
        <v>0.41548025641329833</v>
      </c>
      <c r="E55" s="5">
        <f t="shared" ca="1" si="0"/>
        <v>0.59063267534975816</v>
      </c>
    </row>
  </sheetData>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8"/>
  <sheetViews>
    <sheetView workbookViewId="0">
      <selection activeCell="D17" sqref="D17"/>
    </sheetView>
  </sheetViews>
  <sheetFormatPr defaultRowHeight="12.75"/>
  <sheetData>
    <row r="2" spans="1:13" ht="15">
      <c r="A2" s="187" t="s">
        <v>12</v>
      </c>
      <c r="B2" s="187" t="s">
        <v>13</v>
      </c>
      <c r="C2" s="187" t="s">
        <v>14</v>
      </c>
      <c r="D2" s="5"/>
      <c r="E2" s="5"/>
      <c r="F2" s="5"/>
      <c r="G2" s="5"/>
      <c r="H2" s="5"/>
      <c r="I2" s="5"/>
      <c r="J2" s="5"/>
      <c r="K2" s="5"/>
      <c r="L2" s="5"/>
      <c r="M2" s="5"/>
    </row>
    <row r="3" spans="1:13" ht="14.25">
      <c r="A3" s="186">
        <v>3</v>
      </c>
      <c r="B3" s="186">
        <v>3</v>
      </c>
      <c r="C3" s="186">
        <f>A3*B3</f>
        <v>9</v>
      </c>
      <c r="D3" s="5"/>
      <c r="E3" s="5"/>
      <c r="F3" s="5"/>
      <c r="G3" s="5"/>
      <c r="H3" s="5"/>
      <c r="I3" s="5"/>
      <c r="J3" s="5"/>
      <c r="K3" s="5"/>
      <c r="L3" s="5"/>
      <c r="M3" s="5"/>
    </row>
    <row r="4" spans="1:13" ht="14.25">
      <c r="A4" s="186">
        <v>4</v>
      </c>
      <c r="B4" s="186">
        <v>1</v>
      </c>
      <c r="C4" s="186"/>
      <c r="D4" s="5"/>
      <c r="E4" s="5"/>
      <c r="F4" s="5"/>
      <c r="G4" s="5"/>
      <c r="H4" s="5"/>
      <c r="I4" s="5"/>
      <c r="J4" s="5"/>
      <c r="K4" s="5"/>
      <c r="L4" s="5"/>
      <c r="M4" s="5"/>
    </row>
    <row r="5" spans="1:13" ht="14.25">
      <c r="A5" s="186">
        <v>2</v>
      </c>
      <c r="B5" s="186">
        <v>3</v>
      </c>
      <c r="C5" s="186"/>
      <c r="D5" s="5"/>
      <c r="E5" s="5"/>
      <c r="F5" s="5"/>
      <c r="G5" s="5"/>
      <c r="H5" s="5"/>
      <c r="I5" s="5"/>
      <c r="J5" s="5"/>
      <c r="K5" s="5"/>
      <c r="L5" s="5"/>
      <c r="M5" s="5"/>
    </row>
    <row r="6" spans="1:13" ht="14.25">
      <c r="A6" s="186">
        <v>2</v>
      </c>
      <c r="B6" s="186">
        <v>1</v>
      </c>
      <c r="C6" s="186"/>
      <c r="D6" s="5"/>
      <c r="E6" s="5"/>
      <c r="F6" s="5"/>
      <c r="G6" s="5"/>
      <c r="H6" s="5"/>
      <c r="I6" s="5"/>
      <c r="J6" s="5"/>
      <c r="K6" s="5"/>
      <c r="L6" s="5"/>
      <c r="M6" s="5"/>
    </row>
    <row r="7" spans="1:13" ht="14.25">
      <c r="A7" s="186">
        <v>5</v>
      </c>
      <c r="B7" s="186">
        <v>1</v>
      </c>
      <c r="C7" s="186"/>
      <c r="D7" s="5"/>
      <c r="E7" s="5"/>
      <c r="F7" s="5"/>
      <c r="G7" s="5"/>
      <c r="H7" s="5"/>
      <c r="I7" s="5"/>
      <c r="J7" s="5"/>
      <c r="K7" s="5"/>
      <c r="L7" s="5"/>
      <c r="M7" s="5"/>
    </row>
    <row r="8" spans="1:13" ht="14.25">
      <c r="A8" s="186">
        <v>4</v>
      </c>
      <c r="B8" s="186">
        <v>2</v>
      </c>
      <c r="C8" s="186"/>
      <c r="D8" s="5"/>
      <c r="E8" s="5"/>
      <c r="F8" s="5"/>
      <c r="G8" s="5"/>
      <c r="H8" s="5"/>
      <c r="I8" s="5"/>
      <c r="J8" s="5"/>
      <c r="K8" s="5"/>
      <c r="L8" s="5"/>
      <c r="M8" s="5"/>
    </row>
    <row r="9" spans="1:13" ht="14.25">
      <c r="A9" s="186">
        <v>3</v>
      </c>
      <c r="B9" s="186">
        <v>5</v>
      </c>
      <c r="C9" s="186"/>
      <c r="D9" s="5"/>
      <c r="E9" s="5"/>
      <c r="F9" s="5"/>
      <c r="G9" s="5"/>
      <c r="H9" s="5"/>
      <c r="I9" s="5"/>
      <c r="J9" s="5"/>
      <c r="K9" s="5"/>
      <c r="L9" s="5"/>
      <c r="M9" s="5"/>
    </row>
    <row r="10" spans="1:13">
      <c r="A10" s="5"/>
      <c r="B10" s="5"/>
      <c r="C10" s="5"/>
      <c r="D10" s="5"/>
      <c r="E10" s="5"/>
      <c r="F10" s="5"/>
      <c r="G10" s="5"/>
      <c r="H10" s="5"/>
      <c r="I10" s="5"/>
      <c r="J10" s="5"/>
      <c r="K10" s="5"/>
      <c r="L10" s="5"/>
      <c r="M10" s="5"/>
    </row>
    <row r="11" spans="1:13">
      <c r="A11" s="5"/>
      <c r="B11" s="5"/>
      <c r="C11" s="5"/>
      <c r="D11" s="5"/>
      <c r="E11" s="5"/>
      <c r="F11" s="5"/>
      <c r="G11" s="5"/>
      <c r="H11" s="5"/>
      <c r="I11" s="5"/>
      <c r="J11" s="5"/>
      <c r="K11" s="5"/>
      <c r="L11" s="5"/>
      <c r="M11" s="5"/>
    </row>
    <row r="12" spans="1:13" ht="15">
      <c r="A12" s="187" t="s">
        <v>12</v>
      </c>
      <c r="B12" s="187" t="s">
        <v>13</v>
      </c>
      <c r="C12" s="187" t="s">
        <v>14</v>
      </c>
      <c r="D12" s="5"/>
      <c r="E12" s="5"/>
      <c r="F12" s="5"/>
      <c r="G12" s="5"/>
      <c r="H12" s="5"/>
      <c r="I12" s="5"/>
      <c r="J12" s="5"/>
      <c r="K12" s="5"/>
      <c r="L12" s="5"/>
      <c r="M12" s="5"/>
    </row>
    <row r="13" spans="1:13" ht="14.25">
      <c r="A13" s="186">
        <v>3</v>
      </c>
      <c r="B13" s="186">
        <v>3</v>
      </c>
      <c r="C13" s="186">
        <f>A13*B13</f>
        <v>9</v>
      </c>
      <c r="D13" s="5"/>
      <c r="E13" s="5"/>
      <c r="F13" s="5"/>
      <c r="G13" s="5"/>
      <c r="H13" s="5"/>
      <c r="I13" s="5"/>
      <c r="J13" s="5"/>
      <c r="K13" s="5"/>
      <c r="L13" s="5"/>
      <c r="M13" s="5"/>
    </row>
    <row r="14" spans="1:13" ht="14.25">
      <c r="A14" s="186">
        <v>4</v>
      </c>
      <c r="B14" s="186">
        <v>1</v>
      </c>
      <c r="C14" s="186"/>
      <c r="D14" s="5"/>
      <c r="E14" s="5"/>
      <c r="F14" s="5"/>
      <c r="G14" s="5"/>
      <c r="H14" s="5"/>
      <c r="I14" s="5"/>
      <c r="J14" s="5"/>
      <c r="K14" s="5"/>
      <c r="L14" s="5"/>
      <c r="M14" s="5"/>
    </row>
    <row r="15" spans="1:13" ht="14.25">
      <c r="A15" s="186">
        <v>2</v>
      </c>
      <c r="B15" s="186">
        <v>3</v>
      </c>
      <c r="C15" s="186"/>
      <c r="D15" s="5"/>
      <c r="E15" s="5"/>
      <c r="F15" s="5"/>
      <c r="G15" s="5"/>
      <c r="H15" s="5"/>
      <c r="I15" s="5"/>
      <c r="J15" s="5"/>
      <c r="K15" s="5"/>
      <c r="L15" s="5"/>
      <c r="M15" s="5"/>
    </row>
    <row r="16" spans="1:13" ht="14.25">
      <c r="A16" s="186">
        <v>2</v>
      </c>
      <c r="B16" s="186">
        <v>1</v>
      </c>
      <c r="C16" s="186"/>
      <c r="D16" s="5"/>
      <c r="E16" s="5"/>
      <c r="F16" s="5"/>
      <c r="G16" s="5"/>
      <c r="H16" s="5"/>
      <c r="I16" s="5"/>
      <c r="J16" s="5"/>
      <c r="K16" s="5"/>
      <c r="L16" s="5"/>
      <c r="M16" s="5"/>
    </row>
    <row r="17" spans="1:13" ht="14.25">
      <c r="A17" s="186">
        <v>5</v>
      </c>
      <c r="B17" s="186">
        <v>1</v>
      </c>
      <c r="C17" s="186"/>
      <c r="D17" s="5"/>
      <c r="E17" s="5"/>
      <c r="F17" s="5"/>
      <c r="G17" s="5"/>
      <c r="H17" s="5"/>
      <c r="I17" s="5"/>
      <c r="J17" s="5"/>
      <c r="K17" s="5"/>
      <c r="L17" s="5"/>
      <c r="M17" s="5"/>
    </row>
    <row r="18" spans="1:13" ht="14.25">
      <c r="A18" s="186">
        <v>4</v>
      </c>
      <c r="B18" s="186">
        <v>2</v>
      </c>
      <c r="C18" s="186"/>
      <c r="D18" s="5"/>
      <c r="E18" s="5"/>
      <c r="F18" s="5"/>
      <c r="G18" s="5"/>
      <c r="H18" s="5"/>
      <c r="I18" s="5"/>
      <c r="J18" s="5"/>
      <c r="K18" s="5"/>
      <c r="L18" s="5"/>
      <c r="M18" s="5"/>
    </row>
    <row r="19" spans="1:13" ht="14.25">
      <c r="A19" s="186">
        <v>3</v>
      </c>
      <c r="B19" s="186">
        <v>5</v>
      </c>
      <c r="C19" s="186"/>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5"/>
      <c r="B21" s="5"/>
      <c r="C21" s="5"/>
      <c r="D21" s="5"/>
      <c r="E21" s="5"/>
      <c r="F21" s="5"/>
      <c r="G21" s="5"/>
      <c r="H21" s="5"/>
      <c r="I21" s="5"/>
      <c r="J21" s="5"/>
      <c r="K21" s="5"/>
      <c r="L21" s="5"/>
      <c r="M21" s="5"/>
    </row>
    <row r="22" spans="1:13">
      <c r="A22" s="5"/>
      <c r="B22" s="5"/>
      <c r="C22" s="5"/>
      <c r="D22" s="5"/>
      <c r="E22" s="5"/>
      <c r="F22" s="5"/>
      <c r="G22" s="5"/>
      <c r="H22" s="5"/>
      <c r="I22" s="5"/>
      <c r="J22" s="5"/>
      <c r="K22" s="5"/>
      <c r="L22" s="5"/>
      <c r="M22" s="5"/>
    </row>
    <row r="23" spans="1:13">
      <c r="A23" s="5"/>
      <c r="B23" s="5"/>
      <c r="C23" s="5"/>
      <c r="D23" s="5"/>
      <c r="E23" s="5"/>
      <c r="F23" s="5"/>
      <c r="G23" s="5"/>
      <c r="H23" s="5"/>
      <c r="I23" s="5"/>
      <c r="J23" s="5"/>
      <c r="K23" s="5"/>
      <c r="L23" s="5"/>
      <c r="M23" s="5"/>
    </row>
    <row r="24" spans="1:13">
      <c r="A24" s="5"/>
      <c r="B24" s="5"/>
      <c r="C24" s="5"/>
      <c r="D24" s="5"/>
      <c r="E24" s="5"/>
      <c r="F24" s="5"/>
      <c r="G24" s="5"/>
      <c r="H24" s="5"/>
      <c r="I24" s="5"/>
      <c r="J24" s="5"/>
      <c r="K24" s="5"/>
      <c r="L24" s="5"/>
      <c r="M24" s="5"/>
    </row>
    <row r="25" spans="1:13">
      <c r="A25" s="5"/>
      <c r="B25" s="5"/>
      <c r="C25" s="5"/>
      <c r="D25" s="5"/>
      <c r="E25" s="5"/>
      <c r="F25" s="5"/>
      <c r="G25" s="5"/>
      <c r="H25" s="5"/>
      <c r="I25" s="5"/>
      <c r="J25" s="5"/>
      <c r="K25" s="5"/>
      <c r="L25" s="5"/>
      <c r="M25" s="5"/>
    </row>
    <row r="26" spans="1:13">
      <c r="A26" s="5"/>
      <c r="B26" s="5"/>
      <c r="C26" s="5"/>
      <c r="D26" s="5"/>
      <c r="E26" s="5"/>
      <c r="F26" s="5"/>
      <c r="G26" s="5"/>
      <c r="H26" s="5"/>
      <c r="I26" s="5"/>
      <c r="J26" s="5"/>
      <c r="K26" s="5"/>
      <c r="L26" s="5"/>
      <c r="M26" s="5"/>
    </row>
    <row r="27" spans="1:13">
      <c r="A27" s="5"/>
      <c r="B27" s="5"/>
      <c r="C27" s="5"/>
      <c r="D27" s="5"/>
      <c r="E27" s="5"/>
      <c r="F27" s="5"/>
      <c r="G27" s="5"/>
      <c r="H27" s="5"/>
      <c r="I27" s="5"/>
      <c r="J27" s="5"/>
      <c r="K27" s="5"/>
      <c r="L27" s="5"/>
      <c r="M27" s="5"/>
    </row>
    <row r="28" spans="1:13">
      <c r="A28" s="5"/>
      <c r="B28" s="5"/>
      <c r="C28" s="5"/>
      <c r="D28" s="5"/>
      <c r="E28" s="5"/>
      <c r="F28" s="5"/>
      <c r="G28" s="5"/>
      <c r="H28" s="5"/>
      <c r="I28" s="5"/>
      <c r="J28" s="5"/>
      <c r="K28" s="5"/>
      <c r="L28" s="5"/>
      <c r="M28" s="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5" sqref="L15"/>
    </sheetView>
  </sheetViews>
  <sheetFormatPr defaultRowHeight="12.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topLeftCell="A58" workbookViewId="0">
      <selection activeCell="I93" sqref="I93"/>
    </sheetView>
  </sheetViews>
  <sheetFormatPr defaultColWidth="9.140625" defaultRowHeight="12.75"/>
  <cols>
    <col min="1" max="1" width="9.140625" style="5"/>
    <col min="2" max="2" width="8.5703125" style="5" customWidth="1"/>
    <col min="3" max="3" width="11.5703125" style="5" customWidth="1"/>
    <col min="4" max="4" width="10.42578125" style="5" customWidth="1"/>
    <col min="5" max="7" width="11.140625" style="5" bestFit="1" customWidth="1"/>
    <col min="8" max="8" width="9.140625" style="5"/>
    <col min="9" max="9" width="10.140625" style="5" customWidth="1"/>
    <col min="10" max="10" width="9.85546875" style="5" customWidth="1"/>
    <col min="11" max="11" width="10" style="5" customWidth="1"/>
    <col min="12" max="12" width="10.140625" style="5" customWidth="1"/>
    <col min="13" max="16384" width="9.140625" style="5"/>
  </cols>
  <sheetData>
    <row r="1" spans="1:6">
      <c r="A1" s="7" t="s">
        <v>16</v>
      </c>
      <c r="D1" s="190" t="s">
        <v>17</v>
      </c>
      <c r="E1" s="190"/>
    </row>
    <row r="2" spans="1:6" ht="13.5" thickBot="1">
      <c r="B2" s="8"/>
      <c r="C2" s="9" t="s">
        <v>18</v>
      </c>
      <c r="D2" s="10" t="s">
        <v>19</v>
      </c>
      <c r="E2" s="10" t="s">
        <v>20</v>
      </c>
      <c r="F2" s="11" t="s">
        <v>21</v>
      </c>
    </row>
    <row r="3" spans="1:6">
      <c r="A3" s="12" t="s">
        <v>22</v>
      </c>
      <c r="B3" s="13" t="s">
        <v>23</v>
      </c>
      <c r="C3" s="14">
        <v>131</v>
      </c>
      <c r="D3" s="15">
        <v>218</v>
      </c>
      <c r="E3" s="15">
        <v>266</v>
      </c>
      <c r="F3" s="16">
        <v>120</v>
      </c>
    </row>
    <row r="4" spans="1:6">
      <c r="A4" s="8"/>
      <c r="B4" s="17" t="s">
        <v>24</v>
      </c>
      <c r="C4" s="18">
        <v>250</v>
      </c>
      <c r="D4" s="19">
        <v>116</v>
      </c>
      <c r="E4" s="19">
        <v>263</v>
      </c>
      <c r="F4" s="20">
        <v>278</v>
      </c>
    </row>
    <row r="5" spans="1:6" ht="13.5" thickBot="1">
      <c r="A5" s="8"/>
      <c r="B5" s="21" t="s">
        <v>25</v>
      </c>
      <c r="C5" s="22">
        <v>178</v>
      </c>
      <c r="D5" s="23">
        <v>132</v>
      </c>
      <c r="E5" s="23">
        <v>122</v>
      </c>
      <c r="F5" s="24">
        <v>180</v>
      </c>
    </row>
    <row r="7" spans="1:6" ht="13.5" thickBot="1">
      <c r="A7" s="7" t="s">
        <v>26</v>
      </c>
      <c r="B7" s="8"/>
      <c r="C7" s="25" t="s">
        <v>18</v>
      </c>
      <c r="D7" s="26" t="s">
        <v>19</v>
      </c>
      <c r="E7" s="26" t="s">
        <v>20</v>
      </c>
      <c r="F7" s="27" t="s">
        <v>21</v>
      </c>
    </row>
    <row r="8" spans="1:6">
      <c r="A8" s="12" t="s">
        <v>22</v>
      </c>
      <c r="B8" s="28" t="s">
        <v>23</v>
      </c>
      <c r="C8" s="29">
        <v>238</v>
      </c>
      <c r="D8" s="30">
        <v>814</v>
      </c>
      <c r="E8" s="30">
        <v>663</v>
      </c>
      <c r="F8" s="31">
        <v>210</v>
      </c>
    </row>
    <row r="9" spans="1:6">
      <c r="A9" s="8"/>
      <c r="B9" s="32" t="s">
        <v>24</v>
      </c>
      <c r="C9" s="33">
        <v>510</v>
      </c>
      <c r="D9" s="34">
        <v>611</v>
      </c>
      <c r="E9" s="34">
        <v>632</v>
      </c>
      <c r="F9" s="35">
        <v>728</v>
      </c>
    </row>
    <row r="10" spans="1:6" ht="13.5" thickBot="1">
      <c r="A10" s="8"/>
      <c r="B10" s="36" t="s">
        <v>25</v>
      </c>
      <c r="C10" s="37">
        <v>718</v>
      </c>
      <c r="D10" s="38">
        <v>322</v>
      </c>
      <c r="E10" s="38">
        <v>221</v>
      </c>
      <c r="F10" s="39">
        <v>801</v>
      </c>
    </row>
    <row r="12" spans="1:6">
      <c r="A12" s="40" t="s">
        <v>27</v>
      </c>
      <c r="D12" s="191" t="s">
        <v>17</v>
      </c>
      <c r="E12" s="191"/>
      <c r="F12" s="41"/>
    </row>
    <row r="13" spans="1:6">
      <c r="A13" s="40"/>
      <c r="C13" s="131" t="s">
        <v>18</v>
      </c>
      <c r="D13" s="132" t="s">
        <v>19</v>
      </c>
      <c r="E13" s="132" t="s">
        <v>20</v>
      </c>
      <c r="F13" s="133" t="s">
        <v>21</v>
      </c>
    </row>
    <row r="14" spans="1:6">
      <c r="A14" s="12" t="s">
        <v>22</v>
      </c>
      <c r="B14" s="134" t="s">
        <v>23</v>
      </c>
      <c r="C14" s="137">
        <f>C3*C8</f>
        <v>31178</v>
      </c>
      <c r="D14" s="137"/>
      <c r="E14" s="137"/>
      <c r="F14" s="137"/>
    </row>
    <row r="15" spans="1:6">
      <c r="B15" s="135" t="s">
        <v>24</v>
      </c>
      <c r="C15" s="137"/>
      <c r="D15" s="137"/>
      <c r="E15" s="137"/>
      <c r="F15" s="137"/>
    </row>
    <row r="16" spans="1:6">
      <c r="B16" s="136" t="s">
        <v>25</v>
      </c>
      <c r="C16" s="137"/>
      <c r="D16" s="137"/>
      <c r="E16" s="137"/>
      <c r="F16" s="137"/>
    </row>
    <row r="17" spans="1:6">
      <c r="B17" s="43"/>
    </row>
    <row r="19" spans="1:6" ht="13.5" thickBot="1"/>
    <row r="20" spans="1:6" ht="13.5" thickBot="1">
      <c r="B20" s="45" t="s">
        <v>88</v>
      </c>
      <c r="C20" s="44">
        <v>0.15</v>
      </c>
    </row>
    <row r="22" spans="1:6">
      <c r="A22" s="7" t="s">
        <v>29</v>
      </c>
      <c r="B22" s="8"/>
      <c r="D22" s="189" t="s">
        <v>17</v>
      </c>
      <c r="E22" s="189"/>
      <c r="F22" s="12"/>
    </row>
    <row r="23" spans="1:6">
      <c r="A23" s="8"/>
      <c r="B23" s="8"/>
      <c r="C23" s="138" t="s">
        <v>18</v>
      </c>
      <c r="D23" s="139" t="s">
        <v>19</v>
      </c>
      <c r="E23" s="139" t="s">
        <v>20</v>
      </c>
      <c r="F23" s="140" t="s">
        <v>21</v>
      </c>
    </row>
    <row r="24" spans="1:6">
      <c r="A24" s="12" t="s">
        <v>22</v>
      </c>
      <c r="B24" s="141" t="s">
        <v>23</v>
      </c>
      <c r="C24" s="144">
        <f>(1+C20)*C3</f>
        <v>150.64999999999998</v>
      </c>
      <c r="D24" s="144"/>
      <c r="E24" s="144"/>
      <c r="F24" s="144"/>
    </row>
    <row r="25" spans="1:6">
      <c r="A25" s="8"/>
      <c r="B25" s="142" t="s">
        <v>24</v>
      </c>
      <c r="C25" s="144"/>
      <c r="D25" s="144"/>
      <c r="E25" s="144"/>
      <c r="F25" s="144"/>
    </row>
    <row r="26" spans="1:6">
      <c r="A26" s="8"/>
      <c r="B26" s="143" t="s">
        <v>25</v>
      </c>
      <c r="C26" s="144"/>
      <c r="D26" s="144"/>
      <c r="E26" s="144"/>
      <c r="F26" s="144"/>
    </row>
    <row r="34" spans="1:6">
      <c r="A34" s="40" t="s">
        <v>30</v>
      </c>
    </row>
    <row r="36" spans="1:6">
      <c r="C36" s="190" t="s">
        <v>31</v>
      </c>
      <c r="D36" s="190"/>
      <c r="E36" s="190"/>
      <c r="F36" s="190"/>
    </row>
    <row r="37" spans="1:6">
      <c r="B37" s="45" t="s">
        <v>32</v>
      </c>
      <c r="C37" s="4">
        <v>50</v>
      </c>
      <c r="D37" s="4">
        <v>100</v>
      </c>
      <c r="E37" s="4">
        <v>150</v>
      </c>
      <c r="F37" s="4">
        <v>200</v>
      </c>
    </row>
    <row r="38" spans="1:6">
      <c r="B38" s="46">
        <v>3.25</v>
      </c>
      <c r="C38" s="145"/>
      <c r="D38" s="145"/>
      <c r="E38" s="145"/>
      <c r="F38" s="145"/>
    </row>
    <row r="39" spans="1:6">
      <c r="B39" s="46">
        <v>3.5</v>
      </c>
      <c r="C39" s="145"/>
      <c r="D39" s="145"/>
      <c r="E39" s="145"/>
      <c r="F39" s="145"/>
    </row>
    <row r="40" spans="1:6">
      <c r="B40" s="46">
        <v>3.75</v>
      </c>
      <c r="C40" s="145"/>
      <c r="D40" s="145"/>
      <c r="E40" s="145"/>
      <c r="F40" s="145"/>
    </row>
    <row r="41" spans="1:6">
      <c r="B41" s="46">
        <v>4</v>
      </c>
      <c r="C41" s="145"/>
      <c r="D41" s="145"/>
      <c r="E41" s="145"/>
      <c r="F41" s="145"/>
    </row>
    <row r="42" spans="1:6">
      <c r="B42" s="46">
        <v>4.25</v>
      </c>
      <c r="C42" s="145"/>
      <c r="D42" s="145"/>
      <c r="E42" s="145"/>
      <c r="F42" s="145"/>
    </row>
    <row r="59" spans="2:6">
      <c r="B59" s="40"/>
      <c r="C59" s="190" t="s">
        <v>31</v>
      </c>
      <c r="D59" s="190"/>
      <c r="E59" s="190"/>
      <c r="F59" s="190"/>
    </row>
    <row r="60" spans="2:6">
      <c r="B60" s="45" t="s">
        <v>32</v>
      </c>
      <c r="C60" s="4">
        <v>50</v>
      </c>
      <c r="D60" s="4">
        <v>100</v>
      </c>
      <c r="E60" s="4">
        <v>150</v>
      </c>
      <c r="F60" s="4">
        <v>200</v>
      </c>
    </row>
    <row r="61" spans="2:6">
      <c r="B61" s="46">
        <v>3.25</v>
      </c>
      <c r="C61" s="146"/>
      <c r="D61" s="147"/>
      <c r="E61" s="147"/>
      <c r="F61" s="147"/>
    </row>
    <row r="62" spans="2:6">
      <c r="B62" s="46">
        <v>3.5</v>
      </c>
      <c r="C62" s="148"/>
      <c r="D62" s="147"/>
      <c r="E62" s="147"/>
      <c r="F62" s="147"/>
    </row>
    <row r="63" spans="2:6">
      <c r="B63" s="46">
        <v>3.75</v>
      </c>
      <c r="C63" s="149"/>
      <c r="D63" s="150"/>
      <c r="E63" s="150"/>
      <c r="F63" s="150"/>
    </row>
    <row r="64" spans="2:6">
      <c r="B64" s="46">
        <v>4</v>
      </c>
      <c r="C64" s="149"/>
      <c r="D64" s="150"/>
      <c r="E64" s="150"/>
      <c r="F64" s="150"/>
    </row>
    <row r="65" spans="1:7">
      <c r="B65" s="46">
        <v>4.25</v>
      </c>
      <c r="C65" s="149"/>
      <c r="D65" s="150"/>
      <c r="E65" s="150"/>
      <c r="F65" s="150"/>
    </row>
    <row r="74" spans="1:7">
      <c r="A74" s="7" t="s">
        <v>33</v>
      </c>
      <c r="B74" s="8"/>
      <c r="C74" s="189" t="s">
        <v>17</v>
      </c>
      <c r="D74" s="189"/>
      <c r="E74" s="189"/>
      <c r="F74" s="189"/>
    </row>
    <row r="75" spans="1:7" ht="13.5" thickBot="1">
      <c r="A75" s="8"/>
      <c r="B75" s="8"/>
      <c r="C75" s="48" t="s">
        <v>18</v>
      </c>
      <c r="D75" s="48" t="s">
        <v>19</v>
      </c>
      <c r="E75" s="48" t="s">
        <v>20</v>
      </c>
      <c r="F75" s="48" t="s">
        <v>21</v>
      </c>
    </row>
    <row r="76" spans="1:7">
      <c r="A76" s="12" t="s">
        <v>22</v>
      </c>
      <c r="B76" s="8" t="s">
        <v>23</v>
      </c>
      <c r="C76" s="49">
        <v>131</v>
      </c>
      <c r="D76" s="50">
        <v>218</v>
      </c>
      <c r="E76" s="50">
        <v>266</v>
      </c>
      <c r="F76" s="51">
        <v>120</v>
      </c>
    </row>
    <row r="77" spans="1:7">
      <c r="A77" s="8"/>
      <c r="B77" s="8" t="s">
        <v>24</v>
      </c>
      <c r="C77" s="52">
        <v>250</v>
      </c>
      <c r="D77" s="19">
        <v>116</v>
      </c>
      <c r="E77" s="19">
        <v>263</v>
      </c>
      <c r="F77" s="53">
        <v>278</v>
      </c>
      <c r="G77" s="42"/>
    </row>
    <row r="78" spans="1:7" ht="13.5" thickBot="1">
      <c r="A78" s="8"/>
      <c r="B78" s="8" t="s">
        <v>25</v>
      </c>
      <c r="C78" s="54">
        <v>178</v>
      </c>
      <c r="D78" s="55">
        <v>132</v>
      </c>
      <c r="E78" s="55">
        <v>122</v>
      </c>
      <c r="F78" s="56">
        <v>180</v>
      </c>
      <c r="G78" s="42"/>
    </row>
    <row r="79" spans="1:7">
      <c r="G79" s="47"/>
    </row>
    <row r="80" spans="1:7">
      <c r="A80" s="40" t="s">
        <v>34</v>
      </c>
      <c r="G80" s="47"/>
    </row>
    <row r="81" spans="1:12" ht="13.5" thickBot="1">
      <c r="C81" s="48" t="s">
        <v>18</v>
      </c>
      <c r="D81" s="48" t="s">
        <v>19</v>
      </c>
      <c r="E81" s="48" t="s">
        <v>20</v>
      </c>
      <c r="F81" s="48" t="s">
        <v>21</v>
      </c>
      <c r="G81" s="47"/>
    </row>
    <row r="82" spans="1:12" ht="14.25" thickTop="1" thickBot="1">
      <c r="C82" s="57">
        <v>50</v>
      </c>
      <c r="D82" s="58">
        <v>100</v>
      </c>
      <c r="E82" s="58">
        <v>150</v>
      </c>
      <c r="F82" s="59">
        <v>200</v>
      </c>
      <c r="G82" s="47"/>
      <c r="H82" s="60"/>
      <c r="I82" s="61" t="s">
        <v>18</v>
      </c>
      <c r="J82" s="61" t="s">
        <v>19</v>
      </c>
      <c r="K82" s="61" t="s">
        <v>20</v>
      </c>
      <c r="L82" s="62" t="s">
        <v>21</v>
      </c>
    </row>
    <row r="83" spans="1:12" ht="13.5" thickBot="1">
      <c r="G83" s="47"/>
      <c r="H83" s="63" t="s">
        <v>23</v>
      </c>
      <c r="I83" s="64">
        <v>7532.5</v>
      </c>
      <c r="J83" s="64">
        <v>25070</v>
      </c>
      <c r="K83" s="64">
        <v>45885</v>
      </c>
      <c r="L83" s="65">
        <v>27600</v>
      </c>
    </row>
    <row r="84" spans="1:12" ht="13.5" thickBot="1">
      <c r="C84" s="45" t="s">
        <v>28</v>
      </c>
      <c r="D84" s="44">
        <v>0.15</v>
      </c>
      <c r="G84" s="47"/>
      <c r="H84" s="63" t="s">
        <v>24</v>
      </c>
      <c r="I84" s="64">
        <v>14375</v>
      </c>
      <c r="J84" s="64">
        <v>13340</v>
      </c>
      <c r="K84" s="64">
        <v>45367.5</v>
      </c>
      <c r="L84" s="65">
        <v>63940</v>
      </c>
    </row>
    <row r="85" spans="1:12" ht="13.5" thickBot="1">
      <c r="H85" s="66" t="s">
        <v>25</v>
      </c>
      <c r="I85" s="67">
        <v>10235</v>
      </c>
      <c r="J85" s="67">
        <v>15180</v>
      </c>
      <c r="K85" s="67">
        <v>21045</v>
      </c>
      <c r="L85" s="68">
        <v>41400</v>
      </c>
    </row>
    <row r="86" spans="1:12" ht="13.5" thickTop="1">
      <c r="A86" s="40" t="s">
        <v>35</v>
      </c>
    </row>
    <row r="87" spans="1:12">
      <c r="C87" s="102" t="s">
        <v>17</v>
      </c>
      <c r="D87" s="102"/>
      <c r="E87" s="102"/>
      <c r="F87" s="102"/>
    </row>
    <row r="88" spans="1:12">
      <c r="C88" s="48" t="s">
        <v>18</v>
      </c>
      <c r="D88" s="48" t="s">
        <v>19</v>
      </c>
      <c r="E88" s="48" t="s">
        <v>20</v>
      </c>
      <c r="F88" s="48" t="s">
        <v>21</v>
      </c>
    </row>
    <row r="89" spans="1:12">
      <c r="A89" s="102" t="s">
        <v>22</v>
      </c>
      <c r="B89" s="8" t="s">
        <v>23</v>
      </c>
      <c r="C89" s="151"/>
      <c r="D89" s="151"/>
      <c r="E89" s="151"/>
      <c r="F89" s="151"/>
    </row>
    <row r="90" spans="1:12">
      <c r="A90" s="8"/>
      <c r="B90" s="8" t="s">
        <v>24</v>
      </c>
      <c r="C90" s="151"/>
      <c r="D90" s="151"/>
      <c r="E90" s="151"/>
      <c r="F90" s="151"/>
    </row>
    <row r="91" spans="1:12">
      <c r="A91" s="8"/>
      <c r="B91" s="8" t="s">
        <v>25</v>
      </c>
      <c r="C91" s="151"/>
      <c r="D91" s="151"/>
      <c r="E91" s="151"/>
      <c r="F91" s="151"/>
    </row>
  </sheetData>
  <mergeCells count="6">
    <mergeCell ref="C74:F74"/>
    <mergeCell ref="D1:E1"/>
    <mergeCell ref="D12:E12"/>
    <mergeCell ref="D22:E22"/>
    <mergeCell ref="C36:F36"/>
    <mergeCell ref="C59:F59"/>
  </mergeCells>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7" sqref="L37"/>
    </sheetView>
  </sheetViews>
  <sheetFormatPr defaultRowHeight="12.7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election activeCell="H35" sqref="H35"/>
    </sheetView>
  </sheetViews>
  <sheetFormatPr defaultColWidth="9.140625" defaultRowHeight="12.75"/>
  <cols>
    <col min="1" max="1" width="1.5703125" style="5" customWidth="1"/>
    <col min="2" max="5" width="5" style="5" customWidth="1"/>
    <col min="6" max="6" width="5.85546875" style="5" customWidth="1"/>
    <col min="7" max="9" width="16.7109375" style="5" bestFit="1" customWidth="1"/>
    <col min="10" max="16384" width="9.140625" style="5"/>
  </cols>
  <sheetData>
    <row r="1" spans="2:7" ht="13.5" thickBot="1"/>
    <row r="2" spans="2:7">
      <c r="B2" s="69">
        <v>51</v>
      </c>
      <c r="C2" s="70">
        <v>94</v>
      </c>
      <c r="D2" s="70">
        <v>15</v>
      </c>
      <c r="E2" s="71">
        <v>7</v>
      </c>
      <c r="F2" s="72"/>
      <c r="G2" s="73"/>
    </row>
    <row r="3" spans="2:7">
      <c r="B3" s="74">
        <v>37</v>
      </c>
      <c r="C3" s="75">
        <v>6</v>
      </c>
      <c r="D3" s="75">
        <v>2</v>
      </c>
      <c r="E3" s="76">
        <v>41</v>
      </c>
      <c r="F3" s="72"/>
      <c r="G3" s="73"/>
    </row>
    <row r="4" spans="2:7">
      <c r="B4" s="74">
        <v>13</v>
      </c>
      <c r="C4" s="75">
        <v>83</v>
      </c>
      <c r="D4" s="75">
        <v>29</v>
      </c>
      <c r="E4" s="76">
        <v>88</v>
      </c>
      <c r="F4" s="72"/>
      <c r="G4" s="73"/>
    </row>
    <row r="5" spans="2:7">
      <c r="B5" s="74">
        <v>73</v>
      </c>
      <c r="C5" s="75">
        <v>64</v>
      </c>
      <c r="D5" s="75">
        <v>46</v>
      </c>
      <c r="E5" s="76">
        <v>32</v>
      </c>
      <c r="F5" s="72"/>
      <c r="G5" s="73"/>
    </row>
    <row r="6" spans="2:7" ht="13.5" thickBot="1">
      <c r="B6" s="77">
        <v>38</v>
      </c>
      <c r="C6" s="78">
        <v>11</v>
      </c>
      <c r="D6" s="78">
        <v>3</v>
      </c>
      <c r="E6" s="79">
        <v>80</v>
      </c>
      <c r="F6" s="72"/>
      <c r="G6" s="73"/>
    </row>
    <row r="7" spans="2:7">
      <c r="B7" s="72"/>
      <c r="C7" s="72"/>
      <c r="D7" s="72"/>
      <c r="E7" s="72"/>
      <c r="F7" s="72"/>
      <c r="G7" s="73"/>
    </row>
    <row r="8" spans="2:7">
      <c r="B8" s="73"/>
      <c r="C8" s="73"/>
      <c r="D8" s="73"/>
      <c r="E8" s="73"/>
      <c r="F8" s="73"/>
      <c r="G8" s="73"/>
    </row>
    <row r="9" spans="2:7">
      <c r="B9" s="73"/>
      <c r="C9" s="73"/>
      <c r="D9" s="73"/>
      <c r="E9" s="73"/>
      <c r="F9" s="73"/>
      <c r="G9" s="73"/>
    </row>
    <row r="22" spans="2:6">
      <c r="B22" s="42"/>
      <c r="C22" s="42"/>
      <c r="D22" s="42"/>
      <c r="E22" s="42"/>
      <c r="F22" s="42"/>
    </row>
    <row r="23" spans="2:6">
      <c r="B23" s="42"/>
      <c r="C23" s="42"/>
      <c r="D23" s="42"/>
      <c r="E23" s="42"/>
      <c r="F23" s="42"/>
    </row>
    <row r="24" spans="2:6">
      <c r="B24" s="42"/>
      <c r="C24" s="42"/>
      <c r="D24" s="42"/>
      <c r="E24" s="42"/>
      <c r="F24" s="42"/>
    </row>
    <row r="25" spans="2:6">
      <c r="B25" s="42"/>
      <c r="C25" s="42"/>
      <c r="D25" s="42"/>
      <c r="E25" s="42"/>
      <c r="F25" s="42"/>
    </row>
    <row r="26" spans="2:6">
      <c r="B26" s="80"/>
      <c r="C26" s="80"/>
      <c r="D26" s="80"/>
      <c r="E26" s="80"/>
      <c r="F26" s="80"/>
    </row>
    <row r="27" spans="2:6">
      <c r="B27" s="80"/>
      <c r="C27" s="80"/>
      <c r="D27" s="80"/>
      <c r="E27" s="80"/>
      <c r="F27" s="80"/>
    </row>
    <row r="28" spans="2:6">
      <c r="B28" s="80"/>
      <c r="C28" s="80"/>
      <c r="D28" s="80"/>
      <c r="E28" s="80"/>
      <c r="F28" s="80"/>
    </row>
    <row r="29" spans="2:6">
      <c r="B29" s="80"/>
      <c r="C29" s="80"/>
      <c r="D29" s="80"/>
      <c r="E29" s="80"/>
      <c r="F29" s="80"/>
    </row>
    <row r="30" spans="2:6">
      <c r="B30" s="80"/>
      <c r="C30" s="80"/>
      <c r="D30" s="80"/>
      <c r="E30" s="80"/>
      <c r="F30" s="80"/>
    </row>
    <row r="31" spans="2:6">
      <c r="B31" s="80"/>
      <c r="C31" s="80"/>
      <c r="D31" s="80"/>
      <c r="E31" s="80"/>
      <c r="F31" s="80"/>
    </row>
    <row r="32" spans="2:6">
      <c r="B32" s="42"/>
      <c r="C32" s="42"/>
      <c r="D32" s="42"/>
      <c r="E32" s="42"/>
      <c r="F32" s="42"/>
    </row>
    <row r="33" spans="2:6">
      <c r="B33" s="42"/>
      <c r="C33" s="80"/>
      <c r="D33" s="42"/>
      <c r="E33" s="42"/>
      <c r="F33" s="42"/>
    </row>
    <row r="34" spans="2:6">
      <c r="B34" s="42"/>
      <c r="C34" s="42"/>
      <c r="D34" s="42"/>
      <c r="E34" s="42"/>
      <c r="F34" s="42"/>
    </row>
    <row r="35" spans="2:6">
      <c r="B35" s="42"/>
      <c r="C35" s="42"/>
      <c r="D35" s="42"/>
      <c r="E35" s="42"/>
      <c r="F35" s="42"/>
    </row>
    <row r="36" spans="2:6">
      <c r="B36" s="42"/>
      <c r="C36" s="42"/>
      <c r="D36" s="42"/>
      <c r="E36" s="42"/>
      <c r="F36" s="42"/>
    </row>
    <row r="37" spans="2:6">
      <c r="B37" s="42"/>
      <c r="C37" s="42"/>
      <c r="D37" s="42"/>
      <c r="E37" s="42"/>
      <c r="F37" s="42"/>
    </row>
    <row r="38" spans="2:6">
      <c r="B38" s="42"/>
      <c r="C38" s="42"/>
      <c r="D38" s="42"/>
      <c r="E38" s="42"/>
      <c r="F38" s="42"/>
    </row>
    <row r="39" spans="2:6">
      <c r="B39" s="42"/>
      <c r="C39" s="42"/>
      <c r="D39" s="42"/>
      <c r="E39" s="42"/>
      <c r="F39" s="42"/>
    </row>
    <row r="40" spans="2:6">
      <c r="B40" s="80"/>
      <c r="C40" s="80"/>
      <c r="D40" s="80"/>
      <c r="E40" s="80"/>
      <c r="F40" s="80"/>
    </row>
    <row r="41" spans="2:6">
      <c r="B41" s="80"/>
      <c r="C41" s="80"/>
      <c r="D41" s="80"/>
      <c r="E41" s="80"/>
      <c r="F41" s="80"/>
    </row>
    <row r="42" spans="2:6">
      <c r="B42" s="80"/>
      <c r="C42" s="80"/>
      <c r="D42" s="80"/>
      <c r="E42" s="80"/>
      <c r="F42" s="80"/>
    </row>
    <row r="43" spans="2:6">
      <c r="B43" s="80"/>
      <c r="C43" s="80"/>
      <c r="D43" s="80"/>
      <c r="E43" s="80"/>
      <c r="F43" s="80"/>
    </row>
    <row r="44" spans="2:6">
      <c r="B44" s="80"/>
      <c r="C44" s="80"/>
      <c r="D44" s="80"/>
      <c r="E44" s="80"/>
      <c r="F44" s="80"/>
    </row>
    <row r="45" spans="2:6">
      <c r="B45" s="80"/>
      <c r="C45" s="80"/>
      <c r="D45" s="80"/>
      <c r="E45" s="80"/>
      <c r="F45" s="80"/>
    </row>
    <row r="47" spans="2:6" ht="13.5" thickBot="1"/>
    <row r="48" spans="2:6">
      <c r="B48" s="69">
        <v>51</v>
      </c>
      <c r="C48" s="70">
        <v>94</v>
      </c>
      <c r="D48" s="70">
        <v>15</v>
      </c>
      <c r="E48" s="71">
        <v>7</v>
      </c>
    </row>
    <row r="49" spans="1:9">
      <c r="B49" s="74">
        <v>37</v>
      </c>
      <c r="C49" s="75">
        <v>6</v>
      </c>
      <c r="D49" s="75">
        <v>2</v>
      </c>
      <c r="E49" s="76">
        <v>41</v>
      </c>
    </row>
    <row r="50" spans="1:9">
      <c r="B50" s="74">
        <v>13</v>
      </c>
      <c r="C50" s="75">
        <v>83</v>
      </c>
      <c r="D50" s="75">
        <v>29</v>
      </c>
      <c r="E50" s="76">
        <v>88</v>
      </c>
    </row>
    <row r="51" spans="1:9">
      <c r="B51" s="74">
        <v>73</v>
      </c>
      <c r="C51" s="75">
        <v>64</v>
      </c>
      <c r="D51" s="75">
        <v>46</v>
      </c>
      <c r="E51" s="76">
        <v>32</v>
      </c>
    </row>
    <row r="52" spans="1:9" ht="13.5" thickBot="1">
      <c r="A52" s="81"/>
      <c r="B52" s="77">
        <v>38</v>
      </c>
      <c r="C52" s="78">
        <v>11</v>
      </c>
      <c r="D52" s="78">
        <v>3</v>
      </c>
      <c r="E52" s="79">
        <v>80</v>
      </c>
      <c r="F52" s="81"/>
      <c r="G52" s="81"/>
    </row>
    <row r="53" spans="1:9">
      <c r="A53" s="81"/>
      <c r="F53" s="75"/>
      <c r="G53" s="81"/>
    </row>
    <row r="54" spans="1:9">
      <c r="A54" s="81"/>
      <c r="F54" s="75"/>
      <c r="G54" s="81"/>
    </row>
    <row r="55" spans="1:9" ht="13.5" thickBot="1"/>
    <row r="56" spans="1:9">
      <c r="B56" s="69">
        <v>51</v>
      </c>
      <c r="C56" s="70">
        <v>94</v>
      </c>
      <c r="D56" s="70">
        <v>15</v>
      </c>
      <c r="E56" s="71">
        <v>7</v>
      </c>
      <c r="F56" s="103"/>
    </row>
    <row r="57" spans="1:9">
      <c r="B57" s="74">
        <v>37</v>
      </c>
      <c r="C57" s="75">
        <v>6</v>
      </c>
      <c r="D57" s="75">
        <v>2</v>
      </c>
      <c r="E57" s="76">
        <v>41</v>
      </c>
      <c r="F57" s="103"/>
    </row>
    <row r="58" spans="1:9">
      <c r="B58" s="74">
        <v>13</v>
      </c>
      <c r="C58" s="75">
        <v>83</v>
      </c>
      <c r="D58" s="75">
        <v>29</v>
      </c>
      <c r="E58" s="76">
        <v>88</v>
      </c>
      <c r="F58" s="103"/>
      <c r="G58" s="82"/>
      <c r="H58" s="82"/>
      <c r="I58" s="82"/>
    </row>
    <row r="59" spans="1:9">
      <c r="B59" s="74">
        <v>73</v>
      </c>
      <c r="C59" s="75">
        <v>64</v>
      </c>
      <c r="D59" s="75">
        <v>46</v>
      </c>
      <c r="E59" s="76">
        <v>32</v>
      </c>
      <c r="F59" s="103"/>
      <c r="G59" s="82"/>
      <c r="H59" s="82"/>
      <c r="I59" s="82"/>
    </row>
    <row r="60" spans="1:9" ht="13.5" thickBot="1">
      <c r="B60" s="77">
        <v>38</v>
      </c>
      <c r="C60" s="78">
        <v>11</v>
      </c>
      <c r="D60" s="78">
        <v>3</v>
      </c>
      <c r="E60" s="79">
        <v>80</v>
      </c>
      <c r="F60" s="103"/>
      <c r="G60" s="82"/>
      <c r="H60" s="82"/>
      <c r="I60" s="82"/>
    </row>
    <row r="61" spans="1:9">
      <c r="F61" s="103"/>
      <c r="G61" s="82"/>
      <c r="H61" s="82"/>
      <c r="I61" s="82"/>
    </row>
    <row r="62" spans="1:9">
      <c r="F62" s="82"/>
      <c r="G62" s="82"/>
      <c r="H62" s="82"/>
      <c r="I62" s="82"/>
    </row>
    <row r="63" spans="1:9">
      <c r="F63" s="82"/>
      <c r="G63" s="82"/>
      <c r="H63" s="82"/>
      <c r="I63" s="82"/>
    </row>
    <row r="64" spans="1:9">
      <c r="F64" s="82"/>
      <c r="G64" s="82"/>
      <c r="H64" s="82"/>
      <c r="I64" s="82"/>
    </row>
    <row r="65" spans="6:9">
      <c r="F65" s="82"/>
      <c r="G65" s="82"/>
      <c r="H65" s="82"/>
      <c r="I65" s="82"/>
    </row>
    <row r="66" spans="6:9">
      <c r="F66" s="82"/>
      <c r="G66" s="82"/>
      <c r="H66" s="82"/>
      <c r="I66" s="82"/>
    </row>
    <row r="67" spans="6:9">
      <c r="F67" s="82"/>
      <c r="G67" s="82"/>
      <c r="H67" s="82"/>
      <c r="I67" s="82"/>
    </row>
    <row r="68" spans="6:9">
      <c r="F68" s="82"/>
      <c r="G68" s="82"/>
      <c r="H68" s="82"/>
      <c r="I68" s="82"/>
    </row>
    <row r="69" spans="6:9">
      <c r="F69" s="82"/>
      <c r="G69" s="82"/>
      <c r="H69" s="82"/>
      <c r="I69" s="82"/>
    </row>
    <row r="70" spans="6:9">
      <c r="F70" s="82"/>
      <c r="G70" s="82"/>
      <c r="H70" s="82"/>
      <c r="I70" s="82"/>
    </row>
  </sheetData>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Navigating</vt:lpstr>
      <vt:lpstr>Viewing Data</vt:lpstr>
      <vt:lpstr>Selecting Ranges</vt:lpstr>
      <vt:lpstr>Simple Formulas and Copy Paste</vt:lpstr>
      <vt:lpstr>Autofill Handle and Patterns</vt:lpstr>
      <vt:lpstr>Pasting Patterns</vt:lpstr>
      <vt:lpstr>Addressing</vt:lpstr>
      <vt:lpstr>Built-in Functions</vt:lpstr>
      <vt:lpstr>Summation</vt:lpstr>
      <vt:lpstr>If Function</vt:lpstr>
      <vt:lpstr>If Function Cont'd</vt:lpstr>
      <vt:lpstr>Text Functions</vt:lpstr>
      <vt:lpstr>Text Functions Cont'd</vt:lpstr>
      <vt:lpstr>Date and Time Functions</vt:lpstr>
      <vt:lpstr>Sorting</vt:lpstr>
      <vt:lpstr>Filtering</vt:lpstr>
      <vt:lpstr>Lookup</vt:lpstr>
      <vt:lpstr>Data Validation</vt:lpstr>
      <vt:lpstr>Conditional Formating</vt:lpstr>
      <vt:lpstr>Text to Columns and Duplicates</vt:lpstr>
      <vt:lpstr>'Selecting Ranges'!Database</vt:lpstr>
      <vt:lpstr>'Viewing Data'!Database</vt:lpstr>
      <vt:lpstr>Database</vt:lpstr>
      <vt:lpstr>Lookup!LookupTable</vt:lpstr>
    </vt:vector>
  </TitlesOfParts>
  <Company>U.S.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Kim B. Golden (804) 765-4925</dc:creator>
  <cp:lastModifiedBy>Windows User</cp:lastModifiedBy>
  <dcterms:created xsi:type="dcterms:W3CDTF">2009-09-18T16:44:14Z</dcterms:created>
  <dcterms:modified xsi:type="dcterms:W3CDTF">2023-02-04T11:39:58Z</dcterms:modified>
</cp:coreProperties>
</file>