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pivotTables/pivotTable1.xml" ContentType="application/vnd.openxmlformats-officedocument.spreadsheetml.pivotTable+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xml"/>
  <Override PartName="/xl/comments4.xml" ContentType="application/vnd.openxmlformats-officedocument.spreadsheetml.comments+xml"/>
  <Override PartName="/xl/charts/chart6.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Emre Uzun\Documents\Bilkent\IE469\2017 Spring\Lecture Note Solutions\"/>
    </mc:Choice>
  </mc:AlternateContent>
  <bookViews>
    <workbookView xWindow="0" yWindow="0" windowWidth="20730" windowHeight="11760"/>
  </bookViews>
  <sheets>
    <sheet name="Filtering" sheetId="23" r:id="rId1"/>
    <sheet name="Lookup" sheetId="14" r:id="rId2"/>
    <sheet name="Describing Data" sheetId="30" r:id="rId3"/>
    <sheet name="Histogram" sheetId="31" r:id="rId4"/>
    <sheet name="Scatter plot" sheetId="33" r:id="rId5"/>
    <sheet name="Descriptive Stat" sheetId="34" r:id="rId6"/>
  </sheets>
  <externalReferences>
    <externalReference r:id="rId7"/>
    <externalReference r:id="rId8"/>
    <externalReference r:id="rId9"/>
    <externalReference r:id="rId10"/>
    <externalReference r:id="rId11"/>
    <externalReference r:id="rId12"/>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xlnm._FilterDatabase" localSheetId="0" hidden="1">Filtering!$A$5:$E$71</definedName>
    <definedName name="Alpha1000s_available">[1]Alloc2!$E$9</definedName>
    <definedName name="Alpha2000s_available">[1]Alloc2!$E$10</definedName>
    <definedName name="Alpha3000s_available">[1]Alloc2!$E$11</definedName>
    <definedName name="anscount" hidden="1">2</definedName>
    <definedName name="Capacity">[2]Transport1!$H$14:$H$15</definedName>
    <definedName name="Climate">#REF!</definedName>
    <definedName name="CommodityLookup">#REF!</definedName>
    <definedName name="Copper_required">[1]Blend2!$B$41:$F$41</definedName>
    <definedName name="CutStockDemand">[1]Process!$B$17:$E$17</definedName>
    <definedName name="Data" localSheetId="5">'Descriptive Stat'!$A$4:$A$193</definedName>
    <definedName name="_xlnm.Database">#REF!</definedName>
    <definedName name="Demand">[2]Transport3!$C$87:$G$89</definedName>
    <definedName name="Employees_per_schedule">#REF!</definedName>
    <definedName name="Employees_required">[3]Sched2!$M$52:$S$52</definedName>
    <definedName name="Factory_capacity">[2]Transport3!$H$63:$H$68</definedName>
    <definedName name="FSCTable">#REF!</definedName>
    <definedName name="Hours_available">[1]Process!$E$3</definedName>
    <definedName name="IQS">#REF!</definedName>
    <definedName name="limcount" hidden="1">2</definedName>
    <definedName name="LookupTable">Lookup!$E$20:$F$24</definedName>
    <definedName name="LTableSolution">[4]Lookup!$M$45:$N$47</definedName>
    <definedName name="Machines_available">[1]Alloc1!$E$9:$E$11</definedName>
    <definedName name="Maximum_gallons">[2]Knapsack!$B$23:$E$25</definedName>
    <definedName name="Maximum_production">[1]Blend2!$B$33:$F$36</definedName>
    <definedName name="Maximum_products">[1]Alloc2!$B$31:$F$33</definedName>
    <definedName name="Number_available">[1]ProductMix!$B$9:$B$13</definedName>
    <definedName name="Payroll">#REF!</definedName>
    <definedName name="Required_employees">[3]Offices!$B$39:$K$39</definedName>
    <definedName name="Required_per_day">[3]Sched3!$K$52:$O$52</definedName>
    <definedName name="RiskAfterRecalcMacro" hidden="1">""</definedName>
    <definedName name="RiskAfterSimMacro" hidden="1">""</definedName>
    <definedName name="RiskBeforeRecalcMacro" hidden="1">""</definedName>
    <definedName name="RiskBeforeSimMacro" hidden="1">""</definedName>
    <definedName name="RiskCollectDistributionSamples">0</definedName>
    <definedName name="RiskFixedSeed">1</definedName>
    <definedName name="RiskHasSettings">TRUE</definedName>
    <definedName name="RiskMinimizeOnStart">FALSE</definedName>
    <definedName name="RiskMonitorConvergence">FALSE</definedName>
    <definedName name="RiskMultipleCPUSupportEnabled" hidden="1">TRUE</definedName>
    <definedName name="RiskNumIterations">900</definedName>
    <definedName name="RiskNumSimulations">1</definedName>
    <definedName name="RiskPauseOnError">FALSE</definedName>
    <definedName name="RiskRealTimeResults">FALSE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StatFunctionsUpdateFreq">1</definedName>
    <definedName name="RiskUpdateDisplay">TRUE</definedName>
    <definedName name="RiskUpdateStatFunctions">TRUE</definedName>
    <definedName name="RiskUseDifferentSeedForEachSim">FALSE</definedName>
    <definedName name="RiskUseFixedSeed">FALSE</definedName>
    <definedName name="RiskUseMultipleCPUs" hidden="1">TRUE</definedName>
    <definedName name="Salary" localSheetId="5">'Descriptive Stat'!$A$3:$A$193</definedName>
    <definedName name="Salary">#REF!</definedName>
    <definedName name="Sales">OFFSET([5]OFFSET!$L$56,0,0,COUNTA([5]OFFSET!$L:$L)-COUNTA([5]OFFSET!$L$2:$L$55),1)</definedName>
    <definedName name="Sales1">OFFSET([5]OFFSET!$AM$74,0,0,COUNT([5]OFFSET!$AM:$AM),COUNT([5]OFFSET!$74:$74))</definedName>
    <definedName name="SalesDynamic1">OFFSET([6]OFFSET!$AP$73,0,0,COUNT([6]OFFSET!$AP:$AP),COUNT([6]OFFSET!$73:$73))</definedName>
    <definedName name="sencount" hidden="1">2</definedName>
    <definedName name="Sheets_made">#REF!</definedName>
    <definedName name="Sheets_used">#REF!</definedName>
    <definedName name="Silver_required">[1]Blend2!$B$47:$F$47</definedName>
    <definedName name="Slicer_Day">#N/A</definedName>
    <definedName name="Slicer_Time">#N/A</definedName>
    <definedName name="solver_ver">1.2</definedName>
    <definedName name="ST_Salary">#REF!</definedName>
    <definedName name="STWBD_StatToolsOneVarSummary_Count" hidden="1">"FALSE"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"FALSE"</definedName>
    <definedName name="STWBD_StatToolsOneVarSummary_Maximum" hidden="1">"TRUE"</definedName>
    <definedName name="STWBD_StatToolsOneVarSummary_Mean" hidden="1">"TRUE"</definedName>
    <definedName name="STWBD_StatToolsOneVarSummary_MeanAbsDeviation" hidden="1">"FALSE"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.05, .95"</definedName>
    <definedName name="STWBD_StatToolsOneVarSummary_Range" hidden="1">"TRUE"</definedName>
    <definedName name="STWBD_StatToolsOneVarSummary_Skewness" hidden="1">"FALSE"</definedName>
    <definedName name="STWBD_StatToolsOneVarSummary_StandardDeviation" hidden="1">"TRUE"</definedName>
    <definedName name="STWBD_StatToolsOneVarSummary_Sum" hidden="1">"FALSE"</definedName>
    <definedName name="STWBD_StatToolsOneVarSummary_ThirdQuartile" hidden="1">"TRUE"</definedName>
    <definedName name="STWBD_StatToolsOneVarSummary_VariableList" hidden="1">1</definedName>
    <definedName name="STWBD_StatToolsOneVarSummary_VariableList_1" hidden="1">"U_x0001_VG1406CF14_x0001_"</definedName>
    <definedName name="STWBD_StatToolsOneVarSummary_Variance" hidden="1">"TRUE"</definedName>
    <definedName name="STWBD_StatToolsOneVarSummary_VarSelectorDefaultDataSet" hidden="1">"DG18F7254C"</definedName>
    <definedName name="Total_from_warehouse">[2]Transport3!$H$72:$H$83</definedName>
    <definedName name="Total_from_warehouse1">[2]Prodtran!$H$81:$H$83</definedName>
    <definedName name="Total_from_warehouse2">[2]Prodtran!$H$84:$H$86</definedName>
    <definedName name="Total_from_warehouse3">[2]Prodtran!$H$87:$H$89</definedName>
    <definedName name="Total_from_warehouse4">[2]Prodtran!$H$90:$H$92</definedName>
    <definedName name="Total_required">[1]Blend2!$B$29:$F$29</definedName>
    <definedName name="Total_waste">#REF!</definedName>
    <definedName name="Troops_available">[3]Troops!$G$13:$G$15</definedName>
    <definedName name="Troops_required">[3]Troops!$B$17:$E$17</definedName>
    <definedName name="Warehouse_capacity">[2]Transport3!$C$50:$F$52</definedName>
    <definedName name="Warehouse_to_customer">#REF!</definedName>
  </definedNames>
  <calcPr calcId="162913"/>
  <pivotCaches>
    <pivotCache cacheId="1" r:id="rId13"/>
  </pivotCaches>
</workbook>
</file>

<file path=xl/calcChain.xml><?xml version="1.0" encoding="utf-8"?>
<calcChain xmlns="http://schemas.openxmlformats.org/spreadsheetml/2006/main">
  <c r="C42" i="14" l="1"/>
  <c r="C43" i="14"/>
  <c r="C44" i="14"/>
  <c r="C45" i="14"/>
  <c r="C46" i="14"/>
  <c r="C47" i="14"/>
  <c r="C48" i="14"/>
  <c r="C41" i="14"/>
  <c r="C21" i="14"/>
  <c r="C22" i="14"/>
  <c r="C23" i="14"/>
  <c r="C24" i="14"/>
  <c r="C25" i="14"/>
  <c r="C26" i="14"/>
  <c r="C27" i="14"/>
  <c r="C28" i="14"/>
  <c r="C20" i="14"/>
  <c r="O35" i="31" l="1" a="1"/>
  <c r="O43" i="31" s="1"/>
  <c r="O36" i="31" l="1"/>
  <c r="O40" i="31"/>
  <c r="O44" i="31"/>
  <c r="O37" i="31"/>
  <c r="O41" i="31"/>
  <c r="O42" i="31"/>
  <c r="O38" i="31"/>
  <c r="O35" i="31"/>
  <c r="O39" i="31"/>
  <c r="E42" i="34" l="1"/>
  <c r="E41" i="34"/>
  <c r="E40" i="34"/>
  <c r="E39" i="34"/>
  <c r="E38" i="34"/>
  <c r="E37" i="34"/>
  <c r="E34" i="34"/>
  <c r="E33" i="34"/>
  <c r="E32" i="34"/>
  <c r="E30" i="34"/>
  <c r="E29" i="34"/>
  <c r="E27" i="34"/>
  <c r="E26" i="34"/>
  <c r="E25" i="34"/>
  <c r="E31" i="34" l="1"/>
  <c r="O20" i="31" a="1"/>
  <c r="O29" i="31" s="1"/>
  <c r="R10" i="31"/>
  <c r="R12" i="31" s="1"/>
  <c r="R11" i="31" l="1"/>
  <c r="O20" i="31"/>
  <c r="O22" i="31"/>
  <c r="O24" i="31"/>
  <c r="O26" i="31"/>
  <c r="O28" i="31"/>
  <c r="O21" i="31"/>
  <c r="O23" i="31"/>
  <c r="O25" i="31"/>
  <c r="O27" i="31"/>
</calcChain>
</file>

<file path=xl/comments1.xml><?xml version="1.0" encoding="utf-8"?>
<comments xmlns="http://schemas.openxmlformats.org/spreadsheetml/2006/main">
  <authors>
    <author>kim.golden</author>
  </authors>
  <commentList>
    <comment ref="C5" authorId="0" shapeId="0">
      <text>
        <r>
          <rPr>
            <sz val="8"/>
            <color indexed="81"/>
            <rFont val="Tahoma"/>
            <family val="2"/>
          </rPr>
          <t>in $ million</t>
        </r>
      </text>
    </comment>
    <comment ref="D5" authorId="0" shapeId="0">
      <text>
        <r>
          <rPr>
            <sz val="8"/>
            <color indexed="81"/>
            <rFont val="Tahoma"/>
            <family val="2"/>
          </rPr>
          <t>in $ million</t>
        </r>
      </text>
    </comment>
    <comment ref="E5" authorId="0" shapeId="0">
      <text>
        <r>
          <rPr>
            <sz val="8"/>
            <color indexed="81"/>
            <rFont val="Tahoma"/>
            <family val="2"/>
          </rPr>
          <t>in $ million</t>
        </r>
      </text>
    </comment>
  </commentList>
</comments>
</file>

<file path=xl/comments2.xml><?xml version="1.0" encoding="utf-8"?>
<comments xmlns="http://schemas.openxmlformats.org/spreadsheetml/2006/main">
  <authors>
    <author>kim.golden</author>
  </authors>
  <commentList>
    <comment ref="D57" authorId="0" shapeId="0">
      <text>
        <r>
          <rPr>
            <sz val="8"/>
            <color indexed="81"/>
            <rFont val="Tahoma"/>
            <family val="2"/>
          </rPr>
          <t>Percent of population living in the central city or cities</t>
        </r>
      </text>
    </comment>
    <comment ref="E57" authorId="0" shapeId="0">
      <text>
        <r>
          <rPr>
            <sz val="8"/>
            <color indexed="81"/>
            <rFont val="Tahoma"/>
            <family val="2"/>
          </rPr>
          <t>% of adult population (25 yrs or older) who completed 12 or more years of school according to latest  Census data</t>
        </r>
      </text>
    </comment>
    <comment ref="F57" authorId="0" shapeId="0">
      <text>
        <r>
          <rPr>
            <sz val="8"/>
            <color indexed="81"/>
            <rFont val="Tahoma"/>
            <family val="2"/>
          </rPr>
          <t>Geographical region classification, where:
1 = NE
2 = NC
3 = S
4 = W</t>
        </r>
      </text>
    </comment>
  </commentList>
</comments>
</file>

<file path=xl/comments3.xml><?xml version="1.0" encoding="utf-8"?>
<comments xmlns="http://schemas.openxmlformats.org/spreadsheetml/2006/main">
  <authors>
    <author>kim.golden</author>
    <author>john.zauner</author>
  </authors>
  <commentList>
    <comment ref="C5" authorId="0" shapeId="0">
      <text>
        <r>
          <rPr>
            <b/>
            <sz val="8"/>
            <color indexed="81"/>
            <rFont val="Tahoma"/>
            <family val="2"/>
          </rPr>
          <t xml:space="preserve">US Domestic gross movie sales from last movie </t>
        </r>
        <r>
          <rPr>
            <sz val="8"/>
            <color indexed="81"/>
            <rFont val="Tahoma"/>
            <family val="2"/>
          </rPr>
          <t>(in $ millions)</t>
        </r>
      </text>
    </comment>
    <comment ref="D5" authorId="0" shapeId="0">
      <text>
        <r>
          <rPr>
            <b/>
            <sz val="8"/>
            <color indexed="81"/>
            <rFont val="Tahoma"/>
            <family val="2"/>
          </rPr>
          <t xml:space="preserve">Foreign (non-US) gross movie sales from last movie 
</t>
        </r>
        <r>
          <rPr>
            <sz val="8"/>
            <color indexed="81"/>
            <rFont val="Tahoma"/>
            <family val="2"/>
          </rPr>
          <t>(in $ millions)</t>
        </r>
      </text>
    </comment>
    <comment ref="E5" authorId="0" shapeId="0">
      <text>
        <r>
          <rPr>
            <b/>
            <sz val="8"/>
            <color indexed="81"/>
            <rFont val="Tahoma"/>
            <family val="2"/>
          </rPr>
          <t xml:space="preserve">Salary from last movie </t>
        </r>
        <r>
          <rPr>
            <sz val="8"/>
            <color indexed="81"/>
            <rFont val="Tahoma"/>
            <family val="2"/>
          </rPr>
          <t>(in $ millions)</t>
        </r>
      </text>
    </comment>
    <comment ref="N19" authorId="1" shapeId="0">
      <text>
        <r>
          <rPr>
            <b/>
            <sz val="9"/>
            <color indexed="81"/>
            <rFont val="Tahoma"/>
            <family val="2"/>
          </rPr>
          <t>Bin number represents the upper limit of that bin.</t>
        </r>
        <r>
          <rPr>
            <sz val="9"/>
            <color indexed="81"/>
            <rFont val="Tahoma"/>
            <family val="2"/>
          </rPr>
          <t xml:space="preserve">
</t>
        </r>
      </text>
    </comment>
    <comment ref="O19" authorId="1" shapeId="0">
      <text>
        <r>
          <rPr>
            <b/>
            <sz val="9"/>
            <color indexed="81"/>
            <rFont val="Tahoma"/>
            <family val="2"/>
          </rPr>
          <t>Frequency will count the number of items that are greater than the previous bin level and less than or equal to the current bin level.</t>
        </r>
        <r>
          <rPr>
            <sz val="9"/>
            <color indexed="81"/>
            <rFont val="Tahoma"/>
            <family val="2"/>
          </rPr>
          <t xml:space="preserve">
</t>
        </r>
      </text>
    </comment>
  </commentList>
</comments>
</file>

<file path=xl/comments4.xml><?xml version="1.0" encoding="utf-8"?>
<comments xmlns="http://schemas.openxmlformats.org/spreadsheetml/2006/main">
  <authors>
    <author>kim.golden</author>
  </authors>
  <commentList>
    <comment ref="C5" authorId="0" shapeId="0">
      <text>
        <r>
          <rPr>
            <b/>
            <sz val="8"/>
            <color indexed="81"/>
            <rFont val="Tahoma"/>
            <family val="2"/>
          </rPr>
          <t xml:space="preserve">US Domestic gross movie sales from last movie </t>
        </r>
        <r>
          <rPr>
            <sz val="8"/>
            <color indexed="81"/>
            <rFont val="Tahoma"/>
            <family val="2"/>
          </rPr>
          <t>(in $ millions)</t>
        </r>
      </text>
    </comment>
    <comment ref="D5" authorId="0" shapeId="0">
      <text>
        <r>
          <rPr>
            <b/>
            <sz val="8"/>
            <color indexed="81"/>
            <rFont val="Tahoma"/>
            <family val="2"/>
          </rPr>
          <t xml:space="preserve">Foreign (non-US) gross movie sales from last movie 
</t>
        </r>
        <r>
          <rPr>
            <sz val="8"/>
            <color indexed="81"/>
            <rFont val="Tahoma"/>
            <family val="2"/>
          </rPr>
          <t>(in $ millions)</t>
        </r>
      </text>
    </comment>
    <comment ref="E5" authorId="0" shapeId="0">
      <text>
        <r>
          <rPr>
            <b/>
            <sz val="8"/>
            <color indexed="81"/>
            <rFont val="Tahoma"/>
            <family val="2"/>
          </rPr>
          <t xml:space="preserve">Salary from last movie </t>
        </r>
        <r>
          <rPr>
            <sz val="8"/>
            <color indexed="81"/>
            <rFont val="Tahoma"/>
            <family val="2"/>
          </rPr>
          <t>(in $ millions)</t>
        </r>
      </text>
    </comment>
  </commentList>
</comments>
</file>

<file path=xl/sharedStrings.xml><?xml version="1.0" encoding="utf-8"?>
<sst xmlns="http://schemas.openxmlformats.org/spreadsheetml/2006/main" count="563" uniqueCount="191">
  <si>
    <t>id</t>
  </si>
  <si>
    <t>pcity</t>
  </si>
  <si>
    <t>phsg</t>
  </si>
  <si>
    <t>region</t>
  </si>
  <si>
    <t>A</t>
  </si>
  <si>
    <t>B</t>
  </si>
  <si>
    <t>Student</t>
  </si>
  <si>
    <t>Score</t>
  </si>
  <si>
    <t>Grade</t>
  </si>
  <si>
    <t>Lookup table</t>
  </si>
  <si>
    <t>F</t>
  </si>
  <si>
    <t>D</t>
  </si>
  <si>
    <t>C</t>
  </si>
  <si>
    <t>Lookup Table</t>
  </si>
  <si>
    <t>Order #</t>
  </si>
  <si>
    <t>Units Sold</t>
  </si>
  <si>
    <t>Total Cost</t>
  </si>
  <si>
    <t>Units</t>
  </si>
  <si>
    <t>Unit Price</t>
  </si>
  <si>
    <t>Use VLOOKUP</t>
  </si>
  <si>
    <t>Use HLOOKUP</t>
  </si>
  <si>
    <t>Function</t>
  </si>
  <si>
    <t>Famous actors and actresses</t>
  </si>
  <si>
    <t>Note: All monetary values are in $ millions.</t>
  </si>
  <si>
    <t>Name</t>
  </si>
  <si>
    <t>Gender</t>
  </si>
  <si>
    <t>DomesticGross</t>
  </si>
  <si>
    <t>ForeignGross</t>
  </si>
  <si>
    <t>Salary</t>
  </si>
  <si>
    <t>Angela Bassett</t>
  </si>
  <si>
    <t>Jessica Lange</t>
  </si>
  <si>
    <t>Winona Ryder</t>
  </si>
  <si>
    <t>Michelle Pfeiffer</t>
  </si>
  <si>
    <t>Whoopi Goldberg</t>
  </si>
  <si>
    <t>Emma Thompson</t>
  </si>
  <si>
    <t>Julia Roberts</t>
  </si>
  <si>
    <t>Sharon Stone</t>
  </si>
  <si>
    <t>Meryl Streep</t>
  </si>
  <si>
    <t>Susan Sarandon</t>
  </si>
  <si>
    <t>Nicole Kidman</t>
  </si>
  <si>
    <t>Holly Hunter</t>
  </si>
  <si>
    <t>Meg Ryan</t>
  </si>
  <si>
    <t>Andie Macdowell</t>
  </si>
  <si>
    <t>Jodie Foster</t>
  </si>
  <si>
    <t>Rene Russo</t>
  </si>
  <si>
    <t>Sandra Bullock</t>
  </si>
  <si>
    <t>Demi Moore</t>
  </si>
  <si>
    <t>Danny Glover</t>
  </si>
  <si>
    <t>M</t>
  </si>
  <si>
    <t>Billy Crystal</t>
  </si>
  <si>
    <t>Nicholas Cage</t>
  </si>
  <si>
    <t>Micheal Keaton</t>
  </si>
  <si>
    <t>Bill Murray</t>
  </si>
  <si>
    <t>Macaulay Culkin</t>
  </si>
  <si>
    <t>Richard Dreyfus</t>
  </si>
  <si>
    <t>Tim Robbins</t>
  </si>
  <si>
    <t>Wesley Snipes</t>
  </si>
  <si>
    <t>Steve Martin</t>
  </si>
  <si>
    <t>Daniel Day-Lewis</t>
  </si>
  <si>
    <t>Danny Devito</t>
  </si>
  <si>
    <t>Sean Connery</t>
  </si>
  <si>
    <t>Christian Slater</t>
  </si>
  <si>
    <t>Charlie Sheen</t>
  </si>
  <si>
    <t>Anthony Hopkins</t>
  </si>
  <si>
    <t>Kurt Russell</t>
  </si>
  <si>
    <t>AL Pacino</t>
  </si>
  <si>
    <t>Woody Harrelson</t>
  </si>
  <si>
    <t>Tommy Lee Jones</t>
  </si>
  <si>
    <t>Gene Hackman</t>
  </si>
  <si>
    <t>Kevin Bacon</t>
  </si>
  <si>
    <t>Hugh Grant</t>
  </si>
  <si>
    <t>Keanu Reeves</t>
  </si>
  <si>
    <t>Val Kilmer</t>
  </si>
  <si>
    <t>Chris O'Donnell</t>
  </si>
  <si>
    <t>Jack Nicholson</t>
  </si>
  <si>
    <t>Denzel Washington</t>
  </si>
  <si>
    <t>Richard Gere</t>
  </si>
  <si>
    <t>Kevin Costner</t>
  </si>
  <si>
    <t>JohnTravolta</t>
  </si>
  <si>
    <t>Robert De Niro</t>
  </si>
  <si>
    <t>Sly Stallone</t>
  </si>
  <si>
    <t>Tom Cruise</t>
  </si>
  <si>
    <t>Harrison Ford</t>
  </si>
  <si>
    <t>Clint Eastwood</t>
  </si>
  <si>
    <t>Mel Gibson</t>
  </si>
  <si>
    <t>Bruce Willis</t>
  </si>
  <si>
    <t>Bill Pullman</t>
  </si>
  <si>
    <t>Liam Neeson</t>
  </si>
  <si>
    <t>Samuel Jackson</t>
  </si>
  <si>
    <t>Jim Carrey</t>
  </si>
  <si>
    <t>Morgan Freeman</t>
  </si>
  <si>
    <t>Arnold Scharz</t>
  </si>
  <si>
    <t>Brad Pitt</t>
  </si>
  <si>
    <t>Michael Douglas</t>
  </si>
  <si>
    <t>Robin Williams</t>
  </si>
  <si>
    <t>Tom Hanks</t>
  </si>
  <si>
    <t>Field1</t>
  </si>
  <si>
    <t>Field2</t>
  </si>
  <si>
    <t xml:space="preserve">Field3 </t>
  </si>
  <si>
    <t>Field4</t>
  </si>
  <si>
    <t>Field5</t>
  </si>
  <si>
    <t>Field6</t>
  </si>
  <si>
    <t>Field7</t>
  </si>
  <si>
    <t>Field8</t>
  </si>
  <si>
    <t>K4585</t>
  </si>
  <si>
    <t>No</t>
  </si>
  <si>
    <t>T6455</t>
  </si>
  <si>
    <t>L9894</t>
  </si>
  <si>
    <t>Yes</t>
  </si>
  <si>
    <t>P6830</t>
  </si>
  <si>
    <t>M7984</t>
  </si>
  <si>
    <t>H1870</t>
  </si>
  <si>
    <t>E9668</t>
  </si>
  <si>
    <t>Q5629</t>
  </si>
  <si>
    <t>M3040</t>
  </si>
  <si>
    <t>H4101</t>
  </si>
  <si>
    <t>(inclusive)</t>
  </si>
  <si>
    <t>Frequency</t>
  </si>
  <si>
    <t>More</t>
  </si>
  <si>
    <t>Count of Gender</t>
  </si>
  <si>
    <t>Grand Total</t>
  </si>
  <si>
    <t>2-5</t>
  </si>
  <si>
    <t>5-8</t>
  </si>
  <si>
    <t>8-11</t>
  </si>
  <si>
    <t>11-14</t>
  </si>
  <si>
    <t>14-17</t>
  </si>
  <si>
    <t>17-20</t>
  </si>
  <si>
    <t>n</t>
  </si>
  <si>
    <t>(0-2]</t>
  </si>
  <si>
    <t>sqrt n</t>
  </si>
  <si>
    <t>(2-4]</t>
  </si>
  <si>
    <t>n/5</t>
  </si>
  <si>
    <t>(4-6]</t>
  </si>
  <si>
    <t>(6-8]</t>
  </si>
  <si>
    <t xml:space="preserve">min </t>
  </si>
  <si>
    <t>(8-10]</t>
  </si>
  <si>
    <t>max</t>
  </si>
  <si>
    <t>(10-12]</t>
  </si>
  <si>
    <t>(12-14]</t>
  </si>
  <si>
    <t>(14-16]</t>
  </si>
  <si>
    <t>(16-18]</t>
  </si>
  <si>
    <t>Bins</t>
  </si>
  <si>
    <t>Freq</t>
  </si>
  <si>
    <t>(18-20]</t>
  </si>
  <si>
    <t>Bin</t>
  </si>
  <si>
    <t>Beginning salaries of recent graduates</t>
  </si>
  <si>
    <t>Excel "Math &amp; Stat"</t>
  </si>
  <si>
    <t>Value</t>
  </si>
  <si>
    <t>Mean =</t>
  </si>
  <si>
    <t>=AVERAGE(Data)</t>
  </si>
  <si>
    <t>Median =</t>
  </si>
  <si>
    <t>=MEDIAN(Data)</t>
  </si>
  <si>
    <t>Mode =</t>
  </si>
  <si>
    <t>=MODE(Data)</t>
  </si>
  <si>
    <t>Minimum =</t>
  </si>
  <si>
    <t>=MIN(Data)</t>
  </si>
  <si>
    <t>Maximum =</t>
  </si>
  <si>
    <t>=MAX(Data)</t>
  </si>
  <si>
    <t>Range =</t>
  </si>
  <si>
    <t>=F31-F30</t>
  </si>
  <si>
    <t>Population Variance =</t>
  </si>
  <si>
    <t>=VARP(Data)</t>
  </si>
  <si>
    <t>Sample Variance =</t>
  </si>
  <si>
    <t>=VAR(Data)</t>
  </si>
  <si>
    <t>Population Std Dev. =</t>
  </si>
  <si>
    <t>=STDEVP(Data)</t>
  </si>
  <si>
    <t>Sample Std. Dev. =</t>
  </si>
  <si>
    <t>=STDEV(Data)</t>
  </si>
  <si>
    <t>5th Percentile =</t>
  </si>
  <si>
    <t>=PERCENTILE(Data,0.05)</t>
  </si>
  <si>
    <t>95th Percentile =</t>
  </si>
  <si>
    <t>=PERCENTILE(Data,0.95)</t>
  </si>
  <si>
    <t>1st Quartile =</t>
  </si>
  <si>
    <t>=QUARTILE(Data,1)</t>
  </si>
  <si>
    <t>3rd Quartile =</t>
  </si>
  <si>
    <t>=QUARTILE(Data,3)</t>
  </si>
  <si>
    <t>Percent Rank of $25K  =</t>
  </si>
  <si>
    <t xml:space="preserve"> =PERCENTRANK(Data,25000)</t>
  </si>
  <si>
    <t>Count</t>
  </si>
  <si>
    <t>Mean</t>
  </si>
  <si>
    <t>Standard Error</t>
  </si>
  <si>
    <t>Median</t>
  </si>
  <si>
    <t>Mode</t>
  </si>
  <si>
    <t>Standard Deviation</t>
  </si>
  <si>
    <t>Sample Variance</t>
  </si>
  <si>
    <t>Kurtosis</t>
  </si>
  <si>
    <t>Skewness</t>
  </si>
  <si>
    <t>Range</t>
  </si>
  <si>
    <t>Minimum</t>
  </si>
  <si>
    <t>Maximum</t>
  </si>
  <si>
    <t>Sum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</si>
</sst>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_(&quot;$&quot;* \(#,##0.00\);_(&quot;$&quot;* &quot;-&quot;??_);_(@_)"/>
    <numFmt numFmtId="43" formatCode="_(* #,##0.00_);_(* \(#,##0.00\);_(* &quot;-&quot;??_);_(@_)"/>
    <numFmt numFmtId="164" formatCode="&quot;$&quot;#,##0.00"/>
    <numFmt numFmtId="165" formatCode="&quot;$&quot;#,##0"/>
    <numFmt numFmtId="166" formatCode="0.0"/>
    <numFmt numFmtId="167" formatCode="&quot;$&quot;#,##0;\-&quot;$&quot;#,##0"/>
    <numFmt numFmtId="168" formatCode="0.000"/>
  </numFmts>
  <fonts count="24"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Courier New"/>
      <family val="3"/>
    </font>
    <font>
      <sz val="10"/>
      <name val="Arial"/>
      <family val="2"/>
    </font>
    <font>
      <sz val="10"/>
      <color theme="1"/>
      <name val="Arial"/>
      <family val="2"/>
    </font>
    <font>
      <b/>
      <sz val="10"/>
      <name val="Courier New"/>
      <family val="3"/>
    </font>
    <font>
      <b/>
      <sz val="8"/>
      <color indexed="81"/>
      <name val="Tahoma"/>
      <family val="2"/>
    </font>
    <font>
      <sz val="8"/>
      <color indexed="81"/>
      <name val="Tahoma"/>
      <family val="2"/>
    </font>
    <font>
      <b/>
      <sz val="10"/>
      <name val="Arial"/>
      <family val="2"/>
    </font>
    <font>
      <sz val="10"/>
      <name val="Courier New"/>
      <family val="3"/>
    </font>
    <font>
      <b/>
      <i/>
      <sz val="10"/>
      <name val="Arial"/>
      <family val="2"/>
    </font>
    <font>
      <b/>
      <sz val="18"/>
      <color theme="3"/>
      <name val="Cambria"/>
      <family val="2"/>
      <scheme val="major"/>
    </font>
    <font>
      <b/>
      <sz val="11"/>
      <color theme="1"/>
      <name val="Calibri"/>
      <family val="2"/>
      <scheme val="minor"/>
    </font>
    <font>
      <sz val="11"/>
      <color theme="0"/>
      <name val="Calibri"/>
      <family val="2"/>
      <scheme val="minor"/>
    </font>
    <font>
      <b/>
      <sz val="9"/>
      <color indexed="81"/>
      <name val="Tahoma"/>
      <family val="2"/>
    </font>
    <font>
      <sz val="9"/>
      <color indexed="81"/>
      <name val="Tahoma"/>
      <family val="2"/>
    </font>
    <font>
      <u/>
      <sz val="10"/>
      <color indexed="12"/>
      <name val="Arial"/>
      <family val="2"/>
    </font>
    <font>
      <sz val="10"/>
      <name val="Arial"/>
      <family val="2"/>
      <charset val="162"/>
    </font>
    <font>
      <sz val="10"/>
      <name val="Times New Roman"/>
      <family val="1"/>
    </font>
    <font>
      <sz val="10"/>
      <name val="MS Sans Serif"/>
      <family val="2"/>
    </font>
    <font>
      <u/>
      <sz val="11"/>
      <color theme="10"/>
      <name val="Calibri"/>
      <family val="2"/>
    </font>
    <font>
      <i/>
      <sz val="10"/>
      <color theme="1"/>
      <name val="Arial"/>
      <family val="2"/>
    </font>
  </fonts>
  <fills count="29">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theme="0" tint="-0.14996795556505021"/>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tint="0.39997558519241921"/>
        <bgColor theme="4" tint="0.39997558519241921"/>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theme="5" tint="0.39997558519241921"/>
        <bgColor theme="5" tint="0.39997558519241921"/>
      </patternFill>
    </fill>
    <fill>
      <patternFill patternType="solid">
        <fgColor theme="6" tint="0.79998168889431442"/>
        <bgColor theme="6" tint="0.79998168889431442"/>
      </patternFill>
    </fill>
    <fill>
      <patternFill patternType="solid">
        <fgColor theme="6" tint="0.59999389629810485"/>
        <bgColor theme="6" tint="0.59999389629810485"/>
      </patternFill>
    </fill>
    <fill>
      <patternFill patternType="solid">
        <fgColor theme="6" tint="0.39997558519241921"/>
        <bgColor theme="6" tint="0.39997558519241921"/>
      </patternFill>
    </fill>
    <fill>
      <patternFill patternType="solid">
        <fgColor theme="7" tint="0.79998168889431442"/>
        <bgColor theme="7" tint="0.79998168889431442"/>
      </patternFill>
    </fill>
    <fill>
      <patternFill patternType="solid">
        <fgColor theme="7" tint="0.59999389629810485"/>
        <bgColor theme="7" tint="0.59999389629810485"/>
      </patternFill>
    </fill>
    <fill>
      <patternFill patternType="solid">
        <fgColor theme="7" tint="0.39997558519241921"/>
        <bgColor theme="7" tint="0.39997558519241921"/>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39997558519241921"/>
        <bgColor theme="8" tint="0.39997558519241921"/>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theme="9" tint="0.39997558519241921"/>
        <bgColor theme="9" tint="0.39997558519241921"/>
      </patternFill>
    </fill>
    <fill>
      <patternFill patternType="lightUp">
        <fgColor theme="0"/>
        <bgColor theme="4" tint="0.19998779259620961"/>
      </patternFill>
    </fill>
    <fill>
      <patternFill patternType="lightUp">
        <fgColor theme="0"/>
        <bgColor theme="5" tint="0.19998779259620961"/>
      </patternFill>
    </fill>
    <fill>
      <patternFill patternType="lightUp">
        <fgColor theme="0"/>
        <bgColor theme="6" tint="0.19998779259620961"/>
      </patternFill>
    </fill>
    <fill>
      <patternFill patternType="solid">
        <fgColor rgb="FFFFC000"/>
        <bgColor indexed="64"/>
      </patternFill>
    </fill>
    <fill>
      <patternFill patternType="solid">
        <fgColor indexed="43"/>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18"/>
      </left>
      <right/>
      <top style="medium">
        <color indexed="18"/>
      </top>
      <bottom/>
      <diagonal/>
    </border>
    <border>
      <left/>
      <right style="medium">
        <color indexed="18"/>
      </right>
      <top style="medium">
        <color indexed="18"/>
      </top>
      <bottom/>
      <diagonal/>
    </border>
    <border>
      <left style="medium">
        <color indexed="18"/>
      </left>
      <right/>
      <top/>
      <bottom/>
      <diagonal/>
    </border>
    <border>
      <left/>
      <right style="medium">
        <color indexed="18"/>
      </right>
      <top/>
      <bottom/>
      <diagonal/>
    </border>
    <border>
      <left style="medium">
        <color indexed="18"/>
      </left>
      <right/>
      <top/>
      <bottom style="medium">
        <color indexed="18"/>
      </bottom>
      <diagonal/>
    </border>
    <border>
      <left/>
      <right style="medium">
        <color indexed="18"/>
      </right>
      <top/>
      <bottom style="medium">
        <color indexed="1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ck">
        <color rgb="FF002060"/>
      </left>
      <right/>
      <top style="thick">
        <color rgb="FF002060"/>
      </top>
      <bottom/>
      <diagonal/>
    </border>
    <border>
      <left/>
      <right/>
      <top style="thick">
        <color rgb="FF002060"/>
      </top>
      <bottom/>
      <diagonal/>
    </border>
    <border>
      <left/>
      <right style="thick">
        <color rgb="FF002060"/>
      </right>
      <top style="thick">
        <color rgb="FF002060"/>
      </top>
      <bottom/>
      <diagonal/>
    </border>
    <border>
      <left style="thick">
        <color rgb="FF002060"/>
      </left>
      <right/>
      <top/>
      <bottom style="thick">
        <color rgb="FF002060"/>
      </bottom>
      <diagonal/>
    </border>
    <border>
      <left/>
      <right/>
      <top/>
      <bottom style="thick">
        <color rgb="FF002060"/>
      </bottom>
      <diagonal/>
    </border>
    <border>
      <left/>
      <right style="thick">
        <color rgb="FF002060"/>
      </right>
      <top/>
      <bottom style="thick">
        <color rgb="FF00206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18"/>
      </left>
      <right/>
      <top style="thick">
        <color indexed="18"/>
      </top>
      <bottom/>
      <diagonal/>
    </border>
    <border>
      <left/>
      <right/>
      <top style="thick">
        <color indexed="18"/>
      </top>
      <bottom/>
      <diagonal/>
    </border>
    <border>
      <left/>
      <right style="thick">
        <color indexed="18"/>
      </right>
      <top style="thick">
        <color indexed="18"/>
      </top>
      <bottom/>
      <diagonal/>
    </border>
    <border>
      <left style="thick">
        <color indexed="18"/>
      </left>
      <right/>
      <top/>
      <bottom/>
      <diagonal/>
    </border>
    <border>
      <left/>
      <right style="thick">
        <color indexed="18"/>
      </right>
      <top/>
      <bottom/>
      <diagonal/>
    </border>
    <border>
      <left/>
      <right/>
      <top style="medium">
        <color indexed="64"/>
      </top>
      <bottom style="thin">
        <color indexed="64"/>
      </bottom>
      <diagonal/>
    </border>
    <border>
      <left style="thick">
        <color indexed="18"/>
      </left>
      <right/>
      <top/>
      <bottom style="thick">
        <color indexed="18"/>
      </bottom>
      <diagonal/>
    </border>
    <border>
      <left/>
      <right/>
      <top/>
      <bottom style="thick">
        <color indexed="18"/>
      </bottom>
      <diagonal/>
    </border>
    <border>
      <left/>
      <right style="thick">
        <color indexed="18"/>
      </right>
      <top/>
      <bottom style="thick">
        <color indexed="18"/>
      </bottom>
      <diagonal/>
    </border>
    <border>
      <left style="thin">
        <color indexed="8"/>
      </left>
      <right/>
      <top style="thin">
        <color indexed="8"/>
      </top>
      <bottom/>
      <diagonal/>
    </border>
    <border>
      <left style="thin">
        <color indexed="65"/>
      </left>
      <right/>
      <top style="thin">
        <color indexed="8"/>
      </top>
      <bottom/>
      <diagonal/>
    </border>
    <border>
      <left style="thin">
        <color indexed="65"/>
      </left>
      <right style="thin">
        <color indexed="8"/>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top/>
      <bottom/>
      <diagonal/>
    </border>
    <border>
      <left style="thin">
        <color indexed="8"/>
      </left>
      <right style="thin">
        <color indexed="8"/>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s>
  <cellStyleXfs count="37">
    <xf numFmtId="0" fontId="0" fillId="0" borderId="0"/>
    <xf numFmtId="0" fontId="4" fillId="0" borderId="0"/>
    <xf numFmtId="9" fontId="11" fillId="0" borderId="0" applyFont="0" applyFill="0" applyBorder="0" applyAlignment="0" applyProtection="0"/>
    <xf numFmtId="43" fontId="11" fillId="0" borderId="0" applyFont="0" applyFill="0" applyBorder="0" applyAlignment="0" applyProtection="0"/>
    <xf numFmtId="0" fontId="6" fillId="0" borderId="0"/>
    <xf numFmtId="43" fontId="4" fillId="0" borderId="0" applyFont="0" applyFill="0" applyBorder="0" applyAlignment="0" applyProtection="0"/>
    <xf numFmtId="0" fontId="5" fillId="0" borderId="0"/>
    <xf numFmtId="0" fontId="3" fillId="6" borderId="0" applyNumberFormat="0" applyBorder="0" applyAlignment="0" applyProtection="0"/>
    <xf numFmtId="0" fontId="3" fillId="7" borderId="0" applyNumberFormat="0" applyBorder="0" applyAlignment="0" applyProtection="0"/>
    <xf numFmtId="0" fontId="15"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15"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15"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5"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15"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3" fillId="0" borderId="0" applyNumberFormat="0" applyFill="0" applyBorder="0" applyAlignment="0" applyProtection="0"/>
    <xf numFmtId="0" fontId="18" fillId="0" borderId="0" applyNumberFormat="0" applyFill="0" applyBorder="0" applyAlignment="0" applyProtection="0">
      <alignment vertical="top"/>
      <protection locked="0"/>
    </xf>
    <xf numFmtId="0" fontId="2" fillId="0" borderId="0"/>
    <xf numFmtId="44" fontId="5" fillId="0" borderId="0" applyFont="0" applyFill="0" applyBorder="0" applyAlignment="0" applyProtection="0"/>
    <xf numFmtId="0" fontId="19" fillId="0" borderId="0"/>
    <xf numFmtId="0" fontId="20" fillId="0" borderId="0"/>
    <xf numFmtId="0" fontId="21" fillId="0" borderId="0"/>
    <xf numFmtId="0" fontId="1" fillId="0" borderId="0"/>
    <xf numFmtId="0" fontId="22" fillId="0" borderId="0" applyNumberFormat="0" applyFill="0" applyBorder="0" applyAlignment="0" applyProtection="0">
      <alignment vertical="top"/>
      <protection locked="0"/>
    </xf>
  </cellStyleXfs>
  <cellXfs count="135">
    <xf numFmtId="0" fontId="0" fillId="0" borderId="0" xfId="0"/>
    <xf numFmtId="0" fontId="10" fillId="0" borderId="0" xfId="1" applyFont="1" applyAlignment="1">
      <alignment horizontal="center"/>
    </xf>
    <xf numFmtId="0" fontId="5" fillId="0" borderId="0" xfId="1" applyFont="1"/>
    <xf numFmtId="0" fontId="5" fillId="0" borderId="0" xfId="1" applyFont="1" applyAlignment="1">
      <alignment horizontal="center"/>
    </xf>
    <xf numFmtId="0" fontId="10" fillId="0" borderId="0" xfId="1" applyFont="1"/>
    <xf numFmtId="0" fontId="5" fillId="0" borderId="0" xfId="1" applyFont="1" applyBorder="1"/>
    <xf numFmtId="0" fontId="5" fillId="0" borderId="0" xfId="1" applyFont="1" applyFill="1" applyBorder="1" applyAlignment="1">
      <alignment horizontal="center"/>
    </xf>
    <xf numFmtId="0" fontId="5" fillId="0" borderId="0" xfId="1" applyFont="1" applyFill="1" applyBorder="1"/>
    <xf numFmtId="0" fontId="10" fillId="0" borderId="0" xfId="1" applyFont="1" applyAlignment="1">
      <alignment horizontal="center" wrapText="1"/>
    </xf>
    <xf numFmtId="0" fontId="10" fillId="3" borderId="7" xfId="1" applyFont="1" applyFill="1" applyBorder="1" applyAlignment="1">
      <alignment horizontal="center"/>
    </xf>
    <xf numFmtId="0" fontId="10" fillId="3" borderId="9" xfId="1" applyFont="1" applyFill="1" applyBorder="1" applyAlignment="1">
      <alignment horizontal="center"/>
    </xf>
    <xf numFmtId="0" fontId="10" fillId="0" borderId="16" xfId="1" applyFont="1" applyBorder="1" applyAlignment="1">
      <alignment horizontal="center"/>
    </xf>
    <xf numFmtId="0" fontId="10" fillId="3" borderId="6" xfId="1" applyFont="1" applyFill="1" applyBorder="1" applyAlignment="1">
      <alignment horizontal="center"/>
    </xf>
    <xf numFmtId="0" fontId="10" fillId="3" borderId="8" xfId="1" applyFont="1" applyFill="1" applyBorder="1" applyAlignment="1">
      <alignment horizontal="center"/>
    </xf>
    <xf numFmtId="0" fontId="10" fillId="0" borderId="10" xfId="1" applyFont="1" applyBorder="1" applyAlignment="1">
      <alignment horizontal="center"/>
    </xf>
    <xf numFmtId="0" fontId="10" fillId="4" borderId="17" xfId="1" applyFont="1" applyFill="1" applyBorder="1" applyAlignment="1">
      <alignment horizontal="center"/>
    </xf>
    <xf numFmtId="0" fontId="10" fillId="4" borderId="18" xfId="1" applyFont="1" applyFill="1" applyBorder="1" applyAlignment="1">
      <alignment horizontal="center"/>
    </xf>
    <xf numFmtId="0" fontId="10" fillId="4" borderId="19" xfId="1" applyFont="1" applyFill="1" applyBorder="1" applyAlignment="1">
      <alignment horizontal="center"/>
    </xf>
    <xf numFmtId="0" fontId="10" fillId="4" borderId="20" xfId="1" applyFont="1" applyFill="1" applyBorder="1" applyAlignment="1">
      <alignment horizontal="center"/>
    </xf>
    <xf numFmtId="0" fontId="10" fillId="4" borderId="21" xfId="1" applyFont="1" applyFill="1" applyBorder="1" applyAlignment="1">
      <alignment horizontal="center"/>
    </xf>
    <xf numFmtId="0" fontId="10" fillId="4" borderId="22" xfId="1" applyFont="1" applyFill="1" applyBorder="1" applyAlignment="1">
      <alignment horizontal="center"/>
    </xf>
    <xf numFmtId="0" fontId="10" fillId="0" borderId="11" xfId="1" applyFont="1" applyBorder="1" applyAlignment="1">
      <alignment horizontal="center"/>
    </xf>
    <xf numFmtId="0" fontId="10" fillId="0" borderId="11" xfId="1" applyFont="1" applyBorder="1" applyAlignment="1">
      <alignment horizontal="center" wrapText="1"/>
    </xf>
    <xf numFmtId="0" fontId="5" fillId="3" borderId="4" xfId="1" applyFont="1" applyFill="1" applyBorder="1" applyAlignment="1">
      <alignment horizontal="center"/>
    </xf>
    <xf numFmtId="164" fontId="5" fillId="3" borderId="5" xfId="1" applyNumberFormat="1" applyFont="1" applyFill="1" applyBorder="1" applyAlignment="1">
      <alignment horizontal="center"/>
    </xf>
    <xf numFmtId="0" fontId="5" fillId="3" borderId="6" xfId="1" applyFont="1" applyFill="1" applyBorder="1" applyAlignment="1">
      <alignment horizontal="center"/>
    </xf>
    <xf numFmtId="164" fontId="5" fillId="3" borderId="7" xfId="1" applyNumberFormat="1" applyFont="1" applyFill="1" applyBorder="1" applyAlignment="1">
      <alignment horizontal="center"/>
    </xf>
    <xf numFmtId="0" fontId="5" fillId="3" borderId="8" xfId="1" applyFont="1" applyFill="1" applyBorder="1" applyAlignment="1">
      <alignment horizontal="center"/>
    </xf>
    <xf numFmtId="164" fontId="5" fillId="3" borderId="9" xfId="1" applyNumberFormat="1" applyFont="1" applyFill="1" applyBorder="1" applyAlignment="1">
      <alignment horizontal="center"/>
    </xf>
    <xf numFmtId="165" fontId="5" fillId="0" borderId="0" xfId="1" applyNumberFormat="1" applyFont="1" applyBorder="1" applyAlignment="1">
      <alignment horizontal="center"/>
    </xf>
    <xf numFmtId="0" fontId="5" fillId="0" borderId="0" xfId="1" applyFont="1" applyAlignment="1">
      <alignment horizontal="center" vertical="top"/>
    </xf>
    <xf numFmtId="0" fontId="5" fillId="0" borderId="0" xfId="1" applyFont="1" applyAlignment="1">
      <alignment vertical="top"/>
    </xf>
    <xf numFmtId="0" fontId="5" fillId="0" borderId="0" xfId="1" applyFont="1" applyAlignment="1"/>
    <xf numFmtId="0" fontId="10" fillId="0" borderId="0" xfId="1" applyFont="1" applyFill="1" applyBorder="1" applyAlignment="1">
      <alignment horizontal="center"/>
    </xf>
    <xf numFmtId="0" fontId="5" fillId="0" borderId="0" xfId="1" applyFont="1" applyFill="1" applyBorder="1" applyAlignment="1"/>
    <xf numFmtId="0" fontId="5" fillId="0" borderId="0" xfId="1" applyFont="1" applyFill="1" applyBorder="1" applyAlignment="1">
      <alignment horizontal="center" vertical="top"/>
    </xf>
    <xf numFmtId="165" fontId="5" fillId="0" borderId="0" xfId="1" applyNumberFormat="1" applyFont="1" applyFill="1" applyBorder="1" applyAlignment="1">
      <alignment horizontal="center" vertical="top"/>
    </xf>
    <xf numFmtId="0" fontId="5" fillId="0" borderId="0" xfId="1" applyFont="1" applyFill="1" applyBorder="1" applyAlignment="1">
      <alignment vertical="top"/>
    </xf>
    <xf numFmtId="0" fontId="10" fillId="0" borderId="0" xfId="1" applyFont="1" applyFill="1" applyBorder="1" applyAlignment="1">
      <alignment horizontal="center" vertical="top"/>
    </xf>
    <xf numFmtId="165" fontId="5" fillId="0" borderId="0" xfId="1" applyNumberFormat="1" applyFont="1" applyFill="1" applyBorder="1" applyAlignment="1">
      <alignment horizontal="center"/>
    </xf>
    <xf numFmtId="164" fontId="10" fillId="0" borderId="0" xfId="1" applyNumberFormat="1" applyFont="1" applyFill="1" applyBorder="1" applyAlignment="1">
      <alignment horizontal="center"/>
    </xf>
    <xf numFmtId="2" fontId="7" fillId="2" borderId="24" xfId="1" applyNumberFormat="1" applyFont="1" applyFill="1" applyBorder="1" applyAlignment="1">
      <alignment horizontal="center"/>
    </xf>
    <xf numFmtId="1" fontId="7" fillId="2" borderId="25" xfId="1" applyNumberFormat="1" applyFont="1" applyFill="1" applyBorder="1" applyAlignment="1">
      <alignment horizontal="center"/>
    </xf>
    <xf numFmtId="2" fontId="7" fillId="2" borderId="23" xfId="1" applyNumberFormat="1" applyFont="1" applyFill="1" applyBorder="1" applyAlignment="1">
      <alignment horizontal="center"/>
    </xf>
    <xf numFmtId="0" fontId="5" fillId="0" borderId="26" xfId="1" applyFont="1" applyBorder="1" applyAlignment="1">
      <alignment horizontal="center" vertical="center"/>
    </xf>
    <xf numFmtId="0" fontId="5" fillId="0" borderId="16" xfId="1" applyFont="1" applyBorder="1" applyAlignment="1">
      <alignment horizontal="center" vertical="center"/>
    </xf>
    <xf numFmtId="0" fontId="5" fillId="0" borderId="27" xfId="1" applyFont="1" applyBorder="1" applyAlignment="1">
      <alignment horizontal="center" vertical="center"/>
    </xf>
    <xf numFmtId="0" fontId="5" fillId="0" borderId="28" xfId="1" applyFont="1" applyBorder="1" applyAlignment="1">
      <alignment horizontal="center" vertical="center"/>
    </xf>
    <xf numFmtId="0" fontId="5" fillId="0" borderId="29" xfId="1" applyFont="1" applyBorder="1" applyAlignment="1">
      <alignment horizontal="center" vertical="center"/>
    </xf>
    <xf numFmtId="0" fontId="5" fillId="0" borderId="30" xfId="1" applyFont="1" applyBorder="1" applyAlignment="1">
      <alignment horizontal="center" vertical="center"/>
    </xf>
    <xf numFmtId="0" fontId="5" fillId="0" borderId="0" xfId="6"/>
    <xf numFmtId="0" fontId="5" fillId="0" borderId="0" xfId="6" applyAlignment="1">
      <alignment horizontal="left"/>
    </xf>
    <xf numFmtId="0" fontId="10" fillId="0" borderId="0" xfId="6" applyFont="1" applyAlignment="1">
      <alignment horizontal="left"/>
    </xf>
    <xf numFmtId="0" fontId="18" fillId="0" borderId="0" xfId="29" applyAlignment="1" applyProtection="1"/>
    <xf numFmtId="0" fontId="5" fillId="0" borderId="0" xfId="6" applyBorder="1" applyAlignment="1">
      <alignment horizontal="left"/>
    </xf>
    <xf numFmtId="0" fontId="5" fillId="0" borderId="0" xfId="6" applyBorder="1" applyAlignment="1">
      <alignment horizontal="right"/>
    </xf>
    <xf numFmtId="0" fontId="5" fillId="0" borderId="0" xfId="6" applyBorder="1" applyAlignment="1">
      <alignment horizontal="right" wrapText="1"/>
    </xf>
    <xf numFmtId="0" fontId="5" fillId="0" borderId="0" xfId="6" applyFill="1" applyBorder="1" applyAlignment="1">
      <alignment horizontal="left"/>
    </xf>
    <xf numFmtId="0" fontId="5" fillId="0" borderId="0" xfId="6" applyBorder="1"/>
    <xf numFmtId="0" fontId="5" fillId="0" borderId="0" xfId="6" applyNumberFormat="1"/>
    <xf numFmtId="10" fontId="5" fillId="0" borderId="0" xfId="6" applyNumberFormat="1"/>
    <xf numFmtId="0" fontId="19" fillId="0" borderId="16" xfId="32" applyBorder="1"/>
    <xf numFmtId="0" fontId="19" fillId="0" borderId="0" xfId="32"/>
    <xf numFmtId="0" fontId="19" fillId="0" borderId="16" xfId="32" applyNumberFormat="1" applyBorder="1"/>
    <xf numFmtId="165" fontId="19" fillId="0" borderId="16" xfId="32" applyNumberFormat="1" applyBorder="1"/>
    <xf numFmtId="3" fontId="19" fillId="0" borderId="16" xfId="32" applyNumberFormat="1" applyBorder="1"/>
    <xf numFmtId="14" fontId="19" fillId="0" borderId="16" xfId="32" applyNumberFormat="1" applyBorder="1"/>
    <xf numFmtId="0" fontId="19" fillId="28" borderId="31" xfId="32" applyFill="1" applyBorder="1"/>
    <xf numFmtId="0" fontId="19" fillId="28" borderId="32" xfId="32" applyFill="1" applyBorder="1"/>
    <xf numFmtId="0" fontId="19" fillId="28" borderId="33" xfId="32" applyFill="1" applyBorder="1"/>
    <xf numFmtId="0" fontId="19" fillId="28" borderId="34" xfId="32" applyFill="1" applyBorder="1"/>
    <xf numFmtId="0" fontId="19" fillId="28" borderId="0" xfId="32" applyFill="1" applyBorder="1"/>
    <xf numFmtId="0" fontId="19" fillId="28" borderId="35" xfId="32" applyFill="1" applyBorder="1"/>
    <xf numFmtId="0" fontId="12" fillId="28" borderId="36" xfId="32" applyFont="1" applyFill="1" applyBorder="1" applyAlignment="1">
      <alignment horizontal="center"/>
    </xf>
    <xf numFmtId="166" fontId="10" fillId="28" borderId="0" xfId="32" applyNumberFormat="1" applyFont="1" applyFill="1" applyBorder="1" applyAlignment="1"/>
    <xf numFmtId="0" fontId="10" fillId="28" borderId="0" xfId="32" applyFont="1" applyFill="1" applyBorder="1" applyAlignment="1"/>
    <xf numFmtId="0" fontId="10" fillId="28" borderId="12" xfId="32" applyFont="1" applyFill="1" applyBorder="1" applyAlignment="1"/>
    <xf numFmtId="0" fontId="19" fillId="28" borderId="37" xfId="32" applyFill="1" applyBorder="1"/>
    <xf numFmtId="0" fontId="19" fillId="28" borderId="38" xfId="32" applyFill="1" applyBorder="1"/>
    <xf numFmtId="0" fontId="19" fillId="28" borderId="39" xfId="32" applyFill="1" applyBorder="1"/>
    <xf numFmtId="0" fontId="19" fillId="28" borderId="40" xfId="32" applyFill="1" applyBorder="1"/>
    <xf numFmtId="0" fontId="19" fillId="28" borderId="41" xfId="32" applyFill="1" applyBorder="1"/>
    <xf numFmtId="0" fontId="19" fillId="28" borderId="42" xfId="32" applyFill="1" applyBorder="1"/>
    <xf numFmtId="0" fontId="19" fillId="28" borderId="43" xfId="32" applyFill="1" applyBorder="1"/>
    <xf numFmtId="0" fontId="19" fillId="28" borderId="44" xfId="32" applyFill="1" applyBorder="1"/>
    <xf numFmtId="10" fontId="19" fillId="28" borderId="40" xfId="32" applyNumberFormat="1" applyFill="1" applyBorder="1"/>
    <xf numFmtId="10" fontId="19" fillId="28" borderId="43" xfId="32" applyNumberFormat="1" applyFill="1" applyBorder="1"/>
    <xf numFmtId="10" fontId="19" fillId="28" borderId="44" xfId="32" applyNumberFormat="1" applyFill="1" applyBorder="1"/>
    <xf numFmtId="0" fontId="19" fillId="28" borderId="45" xfId="32" applyFill="1" applyBorder="1"/>
    <xf numFmtId="10" fontId="19" fillId="28" borderId="45" xfId="32" applyNumberFormat="1" applyFill="1" applyBorder="1"/>
    <xf numFmtId="10" fontId="19" fillId="28" borderId="0" xfId="32" applyNumberFormat="1" applyFill="1" applyBorder="1"/>
    <xf numFmtId="10" fontId="19" fillId="28" borderId="46" xfId="32" applyNumberFormat="1" applyFill="1" applyBorder="1"/>
    <xf numFmtId="0" fontId="19" fillId="28" borderId="47" xfId="32" applyFill="1" applyBorder="1"/>
    <xf numFmtId="10" fontId="19" fillId="28" borderId="47" xfId="32" applyNumberFormat="1" applyFill="1" applyBorder="1"/>
    <xf numFmtId="10" fontId="19" fillId="28" borderId="48" xfId="32" applyNumberFormat="1" applyFill="1" applyBorder="1"/>
    <xf numFmtId="10" fontId="19" fillId="28" borderId="49" xfId="32" applyNumberFormat="1" applyFill="1" applyBorder="1"/>
    <xf numFmtId="0" fontId="10" fillId="0" borderId="0" xfId="32" applyFont="1" applyAlignment="1">
      <alignment horizontal="left"/>
    </xf>
    <xf numFmtId="0" fontId="19" fillId="0" borderId="0" xfId="32" applyAlignment="1">
      <alignment horizontal="left"/>
    </xf>
    <xf numFmtId="0" fontId="19" fillId="0" borderId="0" xfId="32" applyBorder="1" applyAlignment="1">
      <alignment horizontal="left"/>
    </xf>
    <xf numFmtId="0" fontId="19" fillId="0" borderId="0" xfId="32" applyBorder="1" applyAlignment="1">
      <alignment horizontal="right"/>
    </xf>
    <xf numFmtId="0" fontId="19" fillId="0" borderId="0" xfId="32" applyBorder="1" applyAlignment="1">
      <alignment horizontal="right" wrapText="1"/>
    </xf>
    <xf numFmtId="0" fontId="19" fillId="0" borderId="0" xfId="32" applyFill="1" applyBorder="1" applyAlignment="1">
      <alignment horizontal="left"/>
    </xf>
    <xf numFmtId="0" fontId="19" fillId="0" borderId="0" xfId="32" applyBorder="1"/>
    <xf numFmtId="0" fontId="5" fillId="5" borderId="0" xfId="32" applyFont="1" applyFill="1"/>
    <xf numFmtId="0" fontId="19" fillId="5" borderId="0" xfId="32" applyFill="1"/>
    <xf numFmtId="49" fontId="19" fillId="27" borderId="0" xfId="32" applyNumberFormat="1" applyFill="1"/>
    <xf numFmtId="0" fontId="5" fillId="0" borderId="0" xfId="32" applyFont="1"/>
    <xf numFmtId="0" fontId="19" fillId="0" borderId="0" xfId="32" applyNumberFormat="1" applyFill="1" applyBorder="1" applyAlignment="1"/>
    <xf numFmtId="0" fontId="19" fillId="0" borderId="0" xfId="32" applyFill="1" applyBorder="1" applyAlignment="1"/>
    <xf numFmtId="0" fontId="10" fillId="0" borderId="0" xfId="32" applyFont="1"/>
    <xf numFmtId="0" fontId="19" fillId="0" borderId="0" xfId="32" applyAlignment="1">
      <alignment horizontal="right"/>
    </xf>
    <xf numFmtId="167" fontId="19" fillId="0" borderId="0" xfId="32" applyNumberFormat="1" applyBorder="1"/>
    <xf numFmtId="164" fontId="19" fillId="0" borderId="0" xfId="32" applyNumberFormat="1"/>
    <xf numFmtId="0" fontId="12" fillId="0" borderId="0" xfId="32" applyFont="1" applyAlignment="1">
      <alignment horizontal="left"/>
    </xf>
    <xf numFmtId="168" fontId="19" fillId="0" borderId="0" xfId="32" applyNumberFormat="1"/>
    <xf numFmtId="0" fontId="10" fillId="0" borderId="0" xfId="32" applyFont="1" applyAlignment="1">
      <alignment horizontal="center"/>
    </xf>
    <xf numFmtId="0" fontId="10" fillId="0" borderId="0" xfId="32" applyFont="1" applyAlignment="1">
      <alignment horizontal="right"/>
    </xf>
    <xf numFmtId="0" fontId="19" fillId="0" borderId="0" xfId="32" quotePrefix="1" applyAlignment="1">
      <alignment horizontal="center"/>
    </xf>
    <xf numFmtId="0" fontId="0" fillId="0" borderId="0" xfId="0" applyNumberFormat="1" applyFill="1" applyBorder="1" applyAlignment="1"/>
    <xf numFmtId="0" fontId="0" fillId="0" borderId="0" xfId="0" applyFill="1" applyBorder="1" applyAlignment="1"/>
    <xf numFmtId="0" fontId="0" fillId="0" borderId="12" xfId="0" applyFill="1" applyBorder="1" applyAlignment="1"/>
    <xf numFmtId="0" fontId="23" fillId="0" borderId="36" xfId="0" applyFont="1" applyFill="1" applyBorder="1" applyAlignment="1">
      <alignment horizontal="center"/>
    </xf>
    <xf numFmtId="0" fontId="23" fillId="0" borderId="36" xfId="0" applyFont="1" applyFill="1" applyBorder="1" applyAlignment="1">
      <alignment horizontal="centerContinuous"/>
    </xf>
    <xf numFmtId="0" fontId="19" fillId="0" borderId="12" xfId="32" applyBorder="1"/>
    <xf numFmtId="0" fontId="10" fillId="0" borderId="1" xfId="1" applyFont="1" applyBorder="1" applyAlignment="1">
      <alignment horizontal="center"/>
    </xf>
    <xf numFmtId="0" fontId="10" fillId="0" borderId="2" xfId="1" applyFont="1" applyBorder="1" applyAlignment="1">
      <alignment horizontal="center"/>
    </xf>
    <xf numFmtId="0" fontId="10" fillId="0" borderId="3" xfId="1" applyFont="1" applyBorder="1" applyAlignment="1">
      <alignment horizontal="center"/>
    </xf>
    <xf numFmtId="0" fontId="10" fillId="0" borderId="16" xfId="1" applyFont="1" applyBorder="1" applyAlignment="1">
      <alignment horizontal="center"/>
    </xf>
    <xf numFmtId="0" fontId="10" fillId="0" borderId="0" xfId="1" applyFont="1" applyFill="1" applyBorder="1" applyAlignment="1">
      <alignment horizontal="center"/>
    </xf>
    <xf numFmtId="0" fontId="5" fillId="0" borderId="13" xfId="1" applyFont="1" applyBorder="1" applyAlignment="1">
      <alignment horizontal="center"/>
    </xf>
    <xf numFmtId="0" fontId="5" fillId="0" borderId="14" xfId="1" applyFont="1" applyBorder="1" applyAlignment="1">
      <alignment horizontal="center"/>
    </xf>
    <xf numFmtId="0" fontId="5" fillId="0" borderId="15" xfId="1" applyFont="1" applyBorder="1" applyAlignment="1">
      <alignment horizontal="center"/>
    </xf>
    <xf numFmtId="165" fontId="5" fillId="0" borderId="13" xfId="1" applyNumberFormat="1" applyFont="1" applyBorder="1" applyAlignment="1">
      <alignment horizontal="center"/>
    </xf>
    <xf numFmtId="165" fontId="5" fillId="0" borderId="14" xfId="1" applyNumberFormat="1" applyFont="1" applyBorder="1" applyAlignment="1">
      <alignment horizontal="center"/>
    </xf>
    <xf numFmtId="165" fontId="5" fillId="0" borderId="15" xfId="1" applyNumberFormat="1" applyFont="1" applyBorder="1" applyAlignment="1">
      <alignment horizontal="center"/>
    </xf>
  </cellXfs>
  <cellStyles count="37">
    <cellStyle name="Accent1 - 20%" xfId="7"/>
    <cellStyle name="Accent1 - 40%" xfId="8"/>
    <cellStyle name="Accent1 - 60%" xfId="9"/>
    <cellStyle name="Accent2 - 20%" xfId="10"/>
    <cellStyle name="Accent2 - 40%" xfId="11"/>
    <cellStyle name="Accent2 - 60%" xfId="12"/>
    <cellStyle name="Accent3 - 20%" xfId="13"/>
    <cellStyle name="Accent3 - 40%" xfId="14"/>
    <cellStyle name="Accent3 - 60%" xfId="15"/>
    <cellStyle name="Accent4 - 20%" xfId="16"/>
    <cellStyle name="Accent4 - 40%" xfId="17"/>
    <cellStyle name="Accent4 - 60%" xfId="18"/>
    <cellStyle name="Accent5 - 20%" xfId="19"/>
    <cellStyle name="Accent5 - 40%" xfId="20"/>
    <cellStyle name="Accent5 - 60%" xfId="21"/>
    <cellStyle name="Accent6 - 20%" xfId="22"/>
    <cellStyle name="Accent6 - 40%" xfId="23"/>
    <cellStyle name="Accent6 - 60%" xfId="24"/>
    <cellStyle name="Comma 2" xfId="3"/>
    <cellStyle name="Comma 3" xfId="5"/>
    <cellStyle name="Currency 2" xfId="31"/>
    <cellStyle name="Emphasis 1" xfId="25"/>
    <cellStyle name="Emphasis 2" xfId="26"/>
    <cellStyle name="Emphasis 3" xfId="27"/>
    <cellStyle name="Hyperlink" xfId="29" builtinId="8"/>
    <cellStyle name="Hyperlink 2" xfId="36"/>
    <cellStyle name="Normal" xfId="0" builtinId="0"/>
    <cellStyle name="Normal 2" xfId="1"/>
    <cellStyle name="Normal 2 2" xfId="4"/>
    <cellStyle name="Normal 3" xfId="6"/>
    <cellStyle name="Normal 3 2" xfId="33"/>
    <cellStyle name="Normal 4" xfId="30"/>
    <cellStyle name="Normal 5" xfId="32"/>
    <cellStyle name="Normal 6" xfId="34"/>
    <cellStyle name="Normal 7" xfId="35"/>
    <cellStyle name="Percent 2" xfId="2"/>
    <cellStyle name="Sheet Title" xfId="28"/>
  </cellStyles>
  <dxfs count="2">
    <dxf>
      <fill>
        <patternFill patternType="solid">
          <bgColor indexed="43"/>
        </patternFill>
      </fill>
      <border>
        <left style="thick">
          <color indexed="18"/>
        </left>
        <right style="thick">
          <color indexed="18"/>
        </right>
        <top style="thick">
          <color indexed="18"/>
        </top>
        <bottom style="thick">
          <color indexed="18"/>
        </bottom>
      </border>
    </dxf>
    <dxf>
      <font>
        <b/>
        <i/>
        <color theme="3"/>
      </font>
    </dxf>
  </dxfs>
  <tableStyles count="0" defaultTableStyle="TableStyleMedium9" defaultPivotStyle="PivotStyleLight16"/>
  <colors>
    <mruColors>
      <color rgb="FF000080"/>
      <color rgb="FF800000"/>
      <color rgb="FFFFFF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183123877917447"/>
          <c:y val="0.10000015751032865"/>
          <c:w val="0.83303411131059391"/>
          <c:h val="0.64838811805084162"/>
        </c:manualLayout>
      </c:layout>
      <c:barChart>
        <c:barDir val="col"/>
        <c:grouping val="clustered"/>
        <c:varyColors val="0"/>
        <c:ser>
          <c:idx val="0"/>
          <c:order val="0"/>
          <c:tx>
            <c:v>Frequency</c:v>
          </c:tx>
          <c:spPr>
            <a:solidFill>
              <a:srgbClr val="9999FF"/>
            </a:solidFill>
            <a:ln w="12700">
              <a:solidFill>
                <a:srgbClr val="000000"/>
              </a:solidFill>
              <a:prstDash val="solid"/>
            </a:ln>
          </c:spPr>
          <c:invertIfNegative val="0"/>
          <c:cat>
            <c:strLit>
              <c:ptCount val="11"/>
              <c:pt idx="0">
                <c:v>2.0</c:v>
              </c:pt>
              <c:pt idx="1">
                <c:v>4.0</c:v>
              </c:pt>
              <c:pt idx="2">
                <c:v>6.0</c:v>
              </c:pt>
              <c:pt idx="3">
                <c:v>8.0</c:v>
              </c:pt>
              <c:pt idx="4">
                <c:v>10.0</c:v>
              </c:pt>
              <c:pt idx="5">
                <c:v>12.0</c:v>
              </c:pt>
              <c:pt idx="6">
                <c:v>14.0</c:v>
              </c:pt>
              <c:pt idx="7">
                <c:v>16.0</c:v>
              </c:pt>
              <c:pt idx="8">
                <c:v>18.0</c:v>
              </c:pt>
              <c:pt idx="9">
                <c:v>20.0</c:v>
              </c:pt>
              <c:pt idx="10">
                <c:v>More</c:v>
              </c:pt>
            </c:strLit>
          </c:cat>
          <c:val>
            <c:numLit>
              <c:formatCode>General</c:formatCode>
              <c:ptCount val="11"/>
              <c:pt idx="0">
                <c:v>2</c:v>
              </c:pt>
              <c:pt idx="1">
                <c:v>15</c:v>
              </c:pt>
              <c:pt idx="2">
                <c:v>11</c:v>
              </c:pt>
              <c:pt idx="3">
                <c:v>12</c:v>
              </c:pt>
              <c:pt idx="4">
                <c:v>9</c:v>
              </c:pt>
              <c:pt idx="5">
                <c:v>3</c:v>
              </c:pt>
              <c:pt idx="6">
                <c:v>3</c:v>
              </c:pt>
              <c:pt idx="7">
                <c:v>2</c:v>
              </c:pt>
              <c:pt idx="8">
                <c:v>3</c:v>
              </c:pt>
              <c:pt idx="9">
                <c:v>6</c:v>
              </c:pt>
              <c:pt idx="10">
                <c:v>0</c:v>
              </c:pt>
            </c:numLit>
          </c:val>
          <c:extLst>
            <c:ext xmlns:c16="http://schemas.microsoft.com/office/drawing/2014/chart" uri="{C3380CC4-5D6E-409C-BE32-E72D297353CC}">
              <c16:uniqueId val="{00000000-FC53-42F9-A2C8-F6C95D9F8BDE}"/>
            </c:ext>
          </c:extLst>
        </c:ser>
        <c:dLbls>
          <c:showLegendKey val="0"/>
          <c:showVal val="0"/>
          <c:showCatName val="0"/>
          <c:showSerName val="0"/>
          <c:showPercent val="0"/>
          <c:showBubbleSize val="0"/>
        </c:dLbls>
        <c:gapWidth val="0"/>
        <c:axId val="247100160"/>
        <c:axId val="247101696"/>
      </c:barChart>
      <c:catAx>
        <c:axId val="24710016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rtl="1">
              <a:defRPr lang="tr-TR" sz="1475" b="0" i="0" u="none" strike="noStrike" baseline="0">
                <a:solidFill>
                  <a:srgbClr val="000000"/>
                </a:solidFill>
                <a:latin typeface="Arial"/>
                <a:ea typeface="Arial"/>
                <a:cs typeface="Arial"/>
              </a:defRPr>
            </a:pPr>
            <a:endParaRPr lang="en-US"/>
          </a:p>
        </c:txPr>
        <c:crossAx val="247101696"/>
        <c:crosses val="autoZero"/>
        <c:auto val="1"/>
        <c:lblAlgn val="ctr"/>
        <c:lblOffset val="100"/>
        <c:tickLblSkip val="1"/>
        <c:tickMarkSkip val="1"/>
        <c:noMultiLvlLbl val="0"/>
      </c:catAx>
      <c:valAx>
        <c:axId val="247101696"/>
        <c:scaling>
          <c:orientation val="minMax"/>
        </c:scaling>
        <c:delete val="0"/>
        <c:axPos val="l"/>
        <c:title>
          <c:tx>
            <c:rich>
              <a:bodyPr/>
              <a:lstStyle/>
              <a:p>
                <a:pPr>
                  <a:defRPr lang="tr-TR" sz="1000" b="1" i="0" u="none" strike="noStrike" baseline="0">
                    <a:solidFill>
                      <a:srgbClr val="000000"/>
                    </a:solidFill>
                    <a:latin typeface="Arial"/>
                    <a:ea typeface="Arial"/>
                    <a:cs typeface="Arial"/>
                  </a:defRPr>
                </a:pPr>
                <a:r>
                  <a:rPr lang="en-US"/>
                  <a:t>Frequency</a:t>
                </a:r>
              </a:p>
            </c:rich>
          </c:tx>
          <c:layout>
            <c:manualLayout>
              <c:xMode val="edge"/>
              <c:yMode val="edge"/>
              <c:x val="2.8725314183123955E-2"/>
              <c:y val="0.30967790712876092"/>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lang="tr-TR" sz="1475" b="0" i="0" u="none" strike="noStrike" baseline="0">
                <a:solidFill>
                  <a:srgbClr val="000000"/>
                </a:solidFill>
                <a:latin typeface="Arial"/>
                <a:ea typeface="Arial"/>
                <a:cs typeface="Arial"/>
              </a:defRPr>
            </a:pPr>
            <a:endParaRPr lang="en-US"/>
          </a:p>
        </c:txPr>
        <c:crossAx val="24710016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99"/>
    </a:solidFill>
    <a:ln w="3175">
      <a:solidFill>
        <a:srgbClr val="000000"/>
      </a:solidFill>
      <a:prstDash val="solid"/>
    </a:ln>
  </c:spPr>
  <c:txPr>
    <a:bodyPr/>
    <a:lstStyle/>
    <a:p>
      <a:pPr>
        <a:defRPr sz="1475" b="0" i="0" u="none" strike="noStrike" baseline="0">
          <a:solidFill>
            <a:srgbClr val="000000"/>
          </a:solidFill>
          <a:latin typeface="Arial"/>
          <a:ea typeface="Arial"/>
          <a:cs typeface="Arial"/>
        </a:defRPr>
      </a:pPr>
      <a:endParaRPr lang="en-US"/>
    </a:p>
  </c:txPr>
  <c:printSettings>
    <c:headerFooter alignWithMargins="0"/>
    <c:pageMargins b="1" l="0.75000000000000133" r="0.75000000000000133"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71992818671459"/>
          <c:y val="8.0385852090032503E-2"/>
          <c:w val="0.84739676840215439"/>
          <c:h val="0.71704180064309053"/>
        </c:manualLayout>
      </c:layout>
      <c:scatterChart>
        <c:scatterStyle val="lineMarker"/>
        <c:varyColors val="0"/>
        <c:ser>
          <c:idx val="0"/>
          <c:order val="0"/>
          <c:spPr>
            <a:ln w="28575">
              <a:noFill/>
            </a:ln>
          </c:spPr>
          <c:marker>
            <c:symbol val="plus"/>
            <c:size val="5"/>
            <c:spPr>
              <a:noFill/>
              <a:ln>
                <a:solidFill>
                  <a:srgbClr val="333399"/>
                </a:solidFill>
                <a:prstDash val="solid"/>
              </a:ln>
            </c:spPr>
          </c:marker>
          <c:trendline>
            <c:spPr>
              <a:ln w="25400">
                <a:solidFill>
                  <a:srgbClr val="000000"/>
                </a:solidFill>
                <a:prstDash val="solid"/>
              </a:ln>
            </c:spPr>
            <c:trendlineType val="linear"/>
            <c:dispRSqr val="0"/>
            <c:dispEq val="0"/>
          </c:trendline>
          <c:xVal>
            <c:numLit>
              <c:formatCode>General</c:formatCode>
              <c:ptCount val="66"/>
              <c:pt idx="0">
                <c:v>32</c:v>
              </c:pt>
              <c:pt idx="1">
                <c:v>21</c:v>
              </c:pt>
              <c:pt idx="2">
                <c:v>36</c:v>
              </c:pt>
              <c:pt idx="3">
                <c:v>66</c:v>
              </c:pt>
              <c:pt idx="4">
                <c:v>32</c:v>
              </c:pt>
              <c:pt idx="5">
                <c:v>26</c:v>
              </c:pt>
              <c:pt idx="6">
                <c:v>57</c:v>
              </c:pt>
              <c:pt idx="7">
                <c:v>32</c:v>
              </c:pt>
              <c:pt idx="8">
                <c:v>34</c:v>
              </c:pt>
              <c:pt idx="9">
                <c:v>38</c:v>
              </c:pt>
              <c:pt idx="10">
                <c:v>55</c:v>
              </c:pt>
              <c:pt idx="11">
                <c:v>51</c:v>
              </c:pt>
              <c:pt idx="12">
                <c:v>43</c:v>
              </c:pt>
              <c:pt idx="13">
                <c:v>26</c:v>
              </c:pt>
              <c:pt idx="14">
                <c:v>62</c:v>
              </c:pt>
              <c:pt idx="15">
                <c:v>69</c:v>
              </c:pt>
              <c:pt idx="16">
                <c:v>64</c:v>
              </c:pt>
              <c:pt idx="17">
                <c:v>65</c:v>
              </c:pt>
              <c:pt idx="18">
                <c:v>42</c:v>
              </c:pt>
              <c:pt idx="19">
                <c:v>52</c:v>
              </c:pt>
              <c:pt idx="20">
                <c:v>20</c:v>
              </c:pt>
              <c:pt idx="21">
                <c:v>47</c:v>
              </c:pt>
              <c:pt idx="22">
                <c:v>47</c:v>
              </c:pt>
              <c:pt idx="23">
                <c:v>48</c:v>
              </c:pt>
              <c:pt idx="24">
                <c:v>40</c:v>
              </c:pt>
              <c:pt idx="25">
                <c:v>16</c:v>
              </c:pt>
              <c:pt idx="26">
                <c:v>39</c:v>
              </c:pt>
              <c:pt idx="27">
                <c:v>43</c:v>
              </c:pt>
              <c:pt idx="28">
                <c:v>29</c:v>
              </c:pt>
              <c:pt idx="29">
                <c:v>54</c:v>
              </c:pt>
              <c:pt idx="30">
                <c:v>33</c:v>
              </c:pt>
              <c:pt idx="31">
                <c:v>39</c:v>
              </c:pt>
              <c:pt idx="32">
                <c:v>25</c:v>
              </c:pt>
              <c:pt idx="33">
                <c:v>23</c:v>
              </c:pt>
              <c:pt idx="34">
                <c:v>58</c:v>
              </c:pt>
              <c:pt idx="35">
                <c:v>33</c:v>
              </c:pt>
              <c:pt idx="36">
                <c:v>44</c:v>
              </c:pt>
              <c:pt idx="37">
                <c:v>60</c:v>
              </c:pt>
              <c:pt idx="38">
                <c:v>83</c:v>
              </c:pt>
              <c:pt idx="39">
                <c:v>78</c:v>
              </c:pt>
              <c:pt idx="40">
                <c:v>31</c:v>
              </c:pt>
              <c:pt idx="41">
                <c:v>37</c:v>
              </c:pt>
              <c:pt idx="42">
                <c:v>57</c:v>
              </c:pt>
              <c:pt idx="43">
                <c:v>57</c:v>
              </c:pt>
              <c:pt idx="44">
                <c:v>41</c:v>
              </c:pt>
              <c:pt idx="45">
                <c:v>55</c:v>
              </c:pt>
              <c:pt idx="46">
                <c:v>24</c:v>
              </c:pt>
              <c:pt idx="47">
                <c:v>59</c:v>
              </c:pt>
              <c:pt idx="48">
                <c:v>54</c:v>
              </c:pt>
              <c:pt idx="49">
                <c:v>27</c:v>
              </c:pt>
              <c:pt idx="50">
                <c:v>49</c:v>
              </c:pt>
              <c:pt idx="51">
                <c:v>103</c:v>
              </c:pt>
              <c:pt idx="52">
                <c:v>96</c:v>
              </c:pt>
              <c:pt idx="53">
                <c:v>55</c:v>
              </c:pt>
              <c:pt idx="54">
                <c:v>91</c:v>
              </c:pt>
              <c:pt idx="55">
                <c:v>55</c:v>
              </c:pt>
              <c:pt idx="56">
                <c:v>38</c:v>
              </c:pt>
              <c:pt idx="57">
                <c:v>29</c:v>
              </c:pt>
              <c:pt idx="58">
                <c:v>40</c:v>
              </c:pt>
              <c:pt idx="59">
                <c:v>122</c:v>
              </c:pt>
              <c:pt idx="60">
                <c:v>77</c:v>
              </c:pt>
              <c:pt idx="61">
                <c:v>108</c:v>
              </c:pt>
              <c:pt idx="62">
                <c:v>57</c:v>
              </c:pt>
              <c:pt idx="63">
                <c:v>68</c:v>
              </c:pt>
              <c:pt idx="64">
                <c:v>92</c:v>
              </c:pt>
              <c:pt idx="65">
                <c:v>166</c:v>
              </c:pt>
            </c:numLit>
          </c:xVal>
          <c:yVal>
            <c:numLit>
              <c:formatCode>General</c:formatCode>
              <c:ptCount val="66"/>
              <c:pt idx="0">
                <c:v>2.5</c:v>
              </c:pt>
              <c:pt idx="1">
                <c:v>2.5</c:v>
              </c:pt>
              <c:pt idx="2">
                <c:v>4</c:v>
              </c:pt>
              <c:pt idx="3">
                <c:v>10</c:v>
              </c:pt>
              <c:pt idx="4">
                <c:v>10</c:v>
              </c:pt>
              <c:pt idx="5">
                <c:v>3</c:v>
              </c:pt>
              <c:pt idx="6">
                <c:v>12</c:v>
              </c:pt>
              <c:pt idx="7">
                <c:v>6</c:v>
              </c:pt>
              <c:pt idx="8">
                <c:v>4.5</c:v>
              </c:pt>
              <c:pt idx="9">
                <c:v>3</c:v>
              </c:pt>
              <c:pt idx="10">
                <c:v>4</c:v>
              </c:pt>
              <c:pt idx="11">
                <c:v>2.5</c:v>
              </c:pt>
              <c:pt idx="12">
                <c:v>8.5</c:v>
              </c:pt>
              <c:pt idx="13">
                <c:v>2</c:v>
              </c:pt>
              <c:pt idx="14">
                <c:v>9</c:v>
              </c:pt>
              <c:pt idx="15">
                <c:v>2.5</c:v>
              </c:pt>
              <c:pt idx="16">
                <c:v>11</c:v>
              </c:pt>
              <c:pt idx="17">
                <c:v>12</c:v>
              </c:pt>
              <c:pt idx="18">
                <c:v>2</c:v>
              </c:pt>
              <c:pt idx="19">
                <c:v>7</c:v>
              </c:pt>
              <c:pt idx="20">
                <c:v>7</c:v>
              </c:pt>
              <c:pt idx="21">
                <c:v>7</c:v>
              </c:pt>
              <c:pt idx="22">
                <c:v>7.5</c:v>
              </c:pt>
              <c:pt idx="23">
                <c:v>8</c:v>
              </c:pt>
              <c:pt idx="24">
                <c:v>7</c:v>
              </c:pt>
              <c:pt idx="25">
                <c:v>4</c:v>
              </c:pt>
              <c:pt idx="26">
                <c:v>10</c:v>
              </c:pt>
              <c:pt idx="27">
                <c:v>7.5</c:v>
              </c:pt>
              <c:pt idx="28">
                <c:v>8</c:v>
              </c:pt>
              <c:pt idx="29">
                <c:v>5.5</c:v>
              </c:pt>
              <c:pt idx="30">
                <c:v>13</c:v>
              </c:pt>
              <c:pt idx="31">
                <c:v>5.5</c:v>
              </c:pt>
              <c:pt idx="32">
                <c:v>5.2</c:v>
              </c:pt>
              <c:pt idx="33">
                <c:v>3.5</c:v>
              </c:pt>
              <c:pt idx="34">
                <c:v>10</c:v>
              </c:pt>
              <c:pt idx="35">
                <c:v>3</c:v>
              </c:pt>
              <c:pt idx="36">
                <c:v>5.5</c:v>
              </c:pt>
              <c:pt idx="37">
                <c:v>7.5</c:v>
              </c:pt>
              <c:pt idx="38">
                <c:v>6</c:v>
              </c:pt>
              <c:pt idx="39">
                <c:v>2.5</c:v>
              </c:pt>
              <c:pt idx="40">
                <c:v>7.5</c:v>
              </c:pt>
              <c:pt idx="41">
                <c:v>8</c:v>
              </c:pt>
              <c:pt idx="42">
                <c:v>4</c:v>
              </c:pt>
              <c:pt idx="43">
                <c:v>4</c:v>
              </c:pt>
              <c:pt idx="44">
                <c:v>10</c:v>
              </c:pt>
              <c:pt idx="45">
                <c:v>10</c:v>
              </c:pt>
              <c:pt idx="46">
                <c:v>7.5</c:v>
              </c:pt>
              <c:pt idx="47">
                <c:v>13</c:v>
              </c:pt>
              <c:pt idx="48">
                <c:v>20</c:v>
              </c:pt>
              <c:pt idx="49">
                <c:v>6</c:v>
              </c:pt>
              <c:pt idx="50">
                <c:v>19.8</c:v>
              </c:pt>
              <c:pt idx="51">
                <c:v>20</c:v>
              </c:pt>
              <c:pt idx="52">
                <c:v>20</c:v>
              </c:pt>
              <c:pt idx="53">
                <c:v>12.5</c:v>
              </c:pt>
              <c:pt idx="54">
                <c:v>19</c:v>
              </c:pt>
              <c:pt idx="55">
                <c:v>16.5</c:v>
              </c:pt>
              <c:pt idx="56">
                <c:v>6</c:v>
              </c:pt>
              <c:pt idx="57">
                <c:v>3</c:v>
              </c:pt>
              <c:pt idx="58">
                <c:v>4.5</c:v>
              </c:pt>
              <c:pt idx="59">
                <c:v>15</c:v>
              </c:pt>
              <c:pt idx="60">
                <c:v>6</c:v>
              </c:pt>
              <c:pt idx="61">
                <c:v>20</c:v>
              </c:pt>
              <c:pt idx="62">
                <c:v>10</c:v>
              </c:pt>
              <c:pt idx="63">
                <c:v>18</c:v>
              </c:pt>
              <c:pt idx="64">
                <c:v>15</c:v>
              </c:pt>
              <c:pt idx="65">
                <c:v>17.5</c:v>
              </c:pt>
            </c:numLit>
          </c:yVal>
          <c:smooth val="0"/>
          <c:extLst>
            <c:ext xmlns:c16="http://schemas.microsoft.com/office/drawing/2014/chart" uri="{C3380CC4-5D6E-409C-BE32-E72D297353CC}">
              <c16:uniqueId val="{00000000-F720-434A-BC6A-4DEC51CD9FE1}"/>
            </c:ext>
          </c:extLst>
        </c:ser>
        <c:dLbls>
          <c:showLegendKey val="0"/>
          <c:showVal val="0"/>
          <c:showCatName val="0"/>
          <c:showSerName val="0"/>
          <c:showPercent val="0"/>
          <c:showBubbleSize val="0"/>
        </c:dLbls>
        <c:axId val="247122944"/>
        <c:axId val="248067200"/>
      </c:scatterChart>
      <c:valAx>
        <c:axId val="247122944"/>
        <c:scaling>
          <c:orientation val="minMax"/>
        </c:scaling>
        <c:delete val="0"/>
        <c:axPos val="b"/>
        <c:title>
          <c:tx>
            <c:rich>
              <a:bodyPr/>
              <a:lstStyle/>
              <a:p>
                <a:pPr>
                  <a:defRPr lang="tr-TR" sz="800" b="1" i="0" u="none" strike="noStrike" baseline="0">
                    <a:solidFill>
                      <a:srgbClr val="000000"/>
                    </a:solidFill>
                    <a:latin typeface="Arial"/>
                    <a:ea typeface="Arial"/>
                    <a:cs typeface="Arial"/>
                  </a:defRPr>
                </a:pPr>
                <a:r>
                  <a:rPr lang="en-US"/>
                  <a:t>DomesticGross ($millions)</a:t>
                </a:r>
              </a:p>
            </c:rich>
          </c:tx>
          <c:layout>
            <c:manualLayout>
              <c:xMode val="edge"/>
              <c:yMode val="edge"/>
              <c:x val="0.39676840215439935"/>
              <c:y val="0.88424437299035352"/>
            </c:manualLayout>
          </c:layout>
          <c:overlay val="0"/>
          <c:spPr>
            <a:noFill/>
            <a:ln w="25400">
              <a:noFill/>
            </a:ln>
          </c:spPr>
        </c:title>
        <c:numFmt formatCode="General" sourceLinked="0"/>
        <c:majorTickMark val="out"/>
        <c:minorTickMark val="none"/>
        <c:tickLblPos val="nextTo"/>
        <c:spPr>
          <a:ln w="3175">
            <a:solidFill>
              <a:srgbClr val="000000"/>
            </a:solidFill>
            <a:prstDash val="solid"/>
          </a:ln>
        </c:spPr>
        <c:txPr>
          <a:bodyPr rot="0" vert="horz"/>
          <a:lstStyle/>
          <a:p>
            <a:pPr>
              <a:defRPr lang="tr-TR" sz="800" b="0" i="0" u="none" strike="noStrike" baseline="0">
                <a:solidFill>
                  <a:srgbClr val="000000"/>
                </a:solidFill>
                <a:latin typeface="Arial"/>
                <a:ea typeface="Arial"/>
                <a:cs typeface="Arial"/>
              </a:defRPr>
            </a:pPr>
            <a:endParaRPr lang="en-US"/>
          </a:p>
        </c:txPr>
        <c:crossAx val="248067200"/>
        <c:crosses val="autoZero"/>
        <c:crossBetween val="midCat"/>
      </c:valAx>
      <c:valAx>
        <c:axId val="248067200"/>
        <c:scaling>
          <c:orientation val="minMax"/>
        </c:scaling>
        <c:delete val="0"/>
        <c:axPos val="l"/>
        <c:title>
          <c:tx>
            <c:rich>
              <a:bodyPr/>
              <a:lstStyle/>
              <a:p>
                <a:pPr>
                  <a:defRPr lang="tr-TR" sz="800" b="1" i="0" u="none" strike="noStrike" baseline="0">
                    <a:solidFill>
                      <a:srgbClr val="000000"/>
                    </a:solidFill>
                    <a:latin typeface="Arial"/>
                    <a:ea typeface="Arial"/>
                    <a:cs typeface="Arial"/>
                  </a:defRPr>
                </a:pPr>
                <a:r>
                  <a:rPr lang="en-US"/>
                  <a:t>Salaries
($millions)</a:t>
                </a:r>
              </a:p>
            </c:rich>
          </c:tx>
          <c:layout>
            <c:manualLayout>
              <c:xMode val="edge"/>
              <c:yMode val="edge"/>
              <c:x val="8.9766606822262382E-3"/>
              <c:y val="0.30225080385852088"/>
            </c:manualLayout>
          </c:layout>
          <c:overlay val="0"/>
          <c:spPr>
            <a:noFill/>
            <a:ln w="25400">
              <a:noFill/>
            </a:ln>
          </c:spPr>
        </c:title>
        <c:numFmt formatCode="General" sourceLinked="0"/>
        <c:majorTickMark val="out"/>
        <c:minorTickMark val="none"/>
        <c:tickLblPos val="nextTo"/>
        <c:spPr>
          <a:ln w="3175">
            <a:solidFill>
              <a:srgbClr val="000000"/>
            </a:solidFill>
            <a:prstDash val="solid"/>
          </a:ln>
        </c:spPr>
        <c:txPr>
          <a:bodyPr rot="0" vert="horz"/>
          <a:lstStyle/>
          <a:p>
            <a:pPr>
              <a:defRPr lang="tr-TR" sz="800" b="0" i="0" u="none" strike="noStrike" baseline="0">
                <a:solidFill>
                  <a:srgbClr val="000000"/>
                </a:solidFill>
                <a:latin typeface="Arial"/>
                <a:ea typeface="Arial"/>
                <a:cs typeface="Arial"/>
              </a:defRPr>
            </a:pPr>
            <a:endParaRPr lang="en-US"/>
          </a:p>
        </c:txPr>
        <c:crossAx val="247122944"/>
        <c:crosses val="autoZero"/>
        <c:crossBetween val="midCat"/>
      </c:valAx>
      <c:spPr>
        <a:noFill/>
        <a:ln w="25400">
          <a:noFill/>
        </a:ln>
      </c:spPr>
    </c:plotArea>
    <c:plotVisOnly val="1"/>
    <c:dispBlanksAs val="gap"/>
    <c:showDLblsOverMax val="0"/>
  </c:chart>
  <c:spPr>
    <a:solidFill>
      <a:srgbClr val="FFFF99"/>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en-US"/>
    </a:p>
  </c:txPr>
  <c:printSettings>
    <c:headerFooter alignWithMargins="0"/>
    <c:pageMargins b="1" l="0.75000000000000133" r="0.75000000000000133"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441514360772647E-2"/>
          <c:y val="4.8077073558548594E-2"/>
          <c:w val="0.91892053582583022"/>
          <c:h val="0.82051538873256002"/>
        </c:manualLayout>
      </c:layout>
      <c:scatterChart>
        <c:scatterStyle val="lineMarker"/>
        <c:varyColors val="0"/>
        <c:ser>
          <c:idx val="0"/>
          <c:order val="0"/>
          <c:spPr>
            <a:ln w="28575">
              <a:noFill/>
            </a:ln>
          </c:spPr>
          <c:marker>
            <c:symbol val="square"/>
            <c:size val="5"/>
            <c:spPr>
              <a:solidFill>
                <a:srgbClr val="FF0000"/>
              </a:solidFill>
              <a:ln>
                <a:solidFill>
                  <a:srgbClr val="FF0000"/>
                </a:solidFill>
                <a:prstDash val="solid"/>
              </a:ln>
            </c:spPr>
          </c:marker>
          <c:dPt>
            <c:idx val="0"/>
            <c:marker>
              <c:symbol val="none"/>
            </c:marker>
            <c:bubble3D val="0"/>
            <c:spPr>
              <a:ln w="25400">
                <a:solidFill>
                  <a:srgbClr val="000000"/>
                </a:solidFill>
                <a:prstDash val="solid"/>
              </a:ln>
            </c:spPr>
            <c:extLst>
              <c:ext xmlns:c16="http://schemas.microsoft.com/office/drawing/2014/chart" uri="{C3380CC4-5D6E-409C-BE32-E72D297353CC}">
                <c16:uniqueId val="{00000001-9B1D-476A-8C45-396376B2A661}"/>
              </c:ext>
            </c:extLst>
          </c:dPt>
          <c:dPt>
            <c:idx val="1"/>
            <c:marker>
              <c:symbol val="none"/>
            </c:marker>
            <c:bubble3D val="0"/>
            <c:spPr>
              <a:ln w="25400">
                <a:solidFill>
                  <a:srgbClr val="000000"/>
                </a:solidFill>
                <a:prstDash val="solid"/>
              </a:ln>
            </c:spPr>
            <c:extLst>
              <c:ext xmlns:c16="http://schemas.microsoft.com/office/drawing/2014/chart" uri="{C3380CC4-5D6E-409C-BE32-E72D297353CC}">
                <c16:uniqueId val="{00000003-9B1D-476A-8C45-396376B2A661}"/>
              </c:ext>
            </c:extLst>
          </c:dPt>
          <c:dPt>
            <c:idx val="2"/>
            <c:marker>
              <c:symbol val="none"/>
            </c:marker>
            <c:bubble3D val="0"/>
            <c:spPr>
              <a:ln w="25400">
                <a:solidFill>
                  <a:srgbClr val="000000"/>
                </a:solidFill>
                <a:prstDash val="solid"/>
              </a:ln>
            </c:spPr>
            <c:extLst>
              <c:ext xmlns:c16="http://schemas.microsoft.com/office/drawing/2014/chart" uri="{C3380CC4-5D6E-409C-BE32-E72D297353CC}">
                <c16:uniqueId val="{00000005-9B1D-476A-8C45-396376B2A661}"/>
              </c:ext>
            </c:extLst>
          </c:dPt>
          <c:dPt>
            <c:idx val="3"/>
            <c:marker>
              <c:symbol val="none"/>
            </c:marker>
            <c:bubble3D val="0"/>
            <c:spPr>
              <a:ln w="25400">
                <a:solidFill>
                  <a:srgbClr val="000000"/>
                </a:solidFill>
                <a:prstDash val="solid"/>
              </a:ln>
            </c:spPr>
            <c:extLst>
              <c:ext xmlns:c16="http://schemas.microsoft.com/office/drawing/2014/chart" uri="{C3380CC4-5D6E-409C-BE32-E72D297353CC}">
                <c16:uniqueId val="{00000007-9B1D-476A-8C45-396376B2A661}"/>
              </c:ext>
            </c:extLst>
          </c:dPt>
          <c:dPt>
            <c:idx val="4"/>
            <c:marker>
              <c:symbol val="none"/>
            </c:marker>
            <c:bubble3D val="0"/>
            <c:spPr>
              <a:ln w="25400">
                <a:solidFill>
                  <a:srgbClr val="000000"/>
                </a:solidFill>
                <a:prstDash val="solid"/>
              </a:ln>
            </c:spPr>
            <c:extLst>
              <c:ext xmlns:c16="http://schemas.microsoft.com/office/drawing/2014/chart" uri="{C3380CC4-5D6E-409C-BE32-E72D297353CC}">
                <c16:uniqueId val="{00000009-9B1D-476A-8C45-396376B2A661}"/>
              </c:ext>
            </c:extLst>
          </c:dPt>
          <c:dPt>
            <c:idx val="5"/>
            <c:marker>
              <c:symbol val="none"/>
            </c:marker>
            <c:bubble3D val="0"/>
            <c:spPr>
              <a:ln w="25400">
                <a:solidFill>
                  <a:srgbClr val="000000"/>
                </a:solidFill>
                <a:prstDash val="solid"/>
              </a:ln>
            </c:spPr>
            <c:extLst>
              <c:ext xmlns:c16="http://schemas.microsoft.com/office/drawing/2014/chart" uri="{C3380CC4-5D6E-409C-BE32-E72D297353CC}">
                <c16:uniqueId val="{0000000B-9B1D-476A-8C45-396376B2A661}"/>
              </c:ext>
            </c:extLst>
          </c:dPt>
          <c:dPt>
            <c:idx val="6"/>
            <c:marker>
              <c:symbol val="none"/>
            </c:marker>
            <c:bubble3D val="0"/>
            <c:spPr>
              <a:ln w="25400">
                <a:solidFill>
                  <a:srgbClr val="000000"/>
                </a:solidFill>
                <a:prstDash val="solid"/>
              </a:ln>
            </c:spPr>
            <c:extLst>
              <c:ext xmlns:c16="http://schemas.microsoft.com/office/drawing/2014/chart" uri="{C3380CC4-5D6E-409C-BE32-E72D297353CC}">
                <c16:uniqueId val="{0000000D-9B1D-476A-8C45-396376B2A661}"/>
              </c:ext>
            </c:extLst>
          </c:dPt>
          <c:dPt>
            <c:idx val="7"/>
            <c:marker>
              <c:symbol val="none"/>
            </c:marker>
            <c:bubble3D val="0"/>
            <c:spPr>
              <a:ln w="25400">
                <a:solidFill>
                  <a:srgbClr val="000000"/>
                </a:solidFill>
                <a:prstDash val="solid"/>
              </a:ln>
            </c:spPr>
            <c:extLst>
              <c:ext xmlns:c16="http://schemas.microsoft.com/office/drawing/2014/chart" uri="{C3380CC4-5D6E-409C-BE32-E72D297353CC}">
                <c16:uniqueId val="{0000000F-9B1D-476A-8C45-396376B2A661}"/>
              </c:ext>
            </c:extLst>
          </c:dPt>
          <c:dPt>
            <c:idx val="8"/>
            <c:marker>
              <c:symbol val="none"/>
            </c:marker>
            <c:bubble3D val="0"/>
            <c:spPr>
              <a:ln w="25400">
                <a:solidFill>
                  <a:srgbClr val="000000"/>
                </a:solidFill>
                <a:prstDash val="solid"/>
              </a:ln>
            </c:spPr>
            <c:extLst>
              <c:ext xmlns:c16="http://schemas.microsoft.com/office/drawing/2014/chart" uri="{C3380CC4-5D6E-409C-BE32-E72D297353CC}">
                <c16:uniqueId val="{00000011-9B1D-476A-8C45-396376B2A661}"/>
              </c:ext>
            </c:extLst>
          </c:dPt>
          <c:dPt>
            <c:idx val="9"/>
            <c:marker>
              <c:symbol val="none"/>
            </c:marker>
            <c:bubble3D val="0"/>
            <c:spPr>
              <a:ln w="25400">
                <a:solidFill>
                  <a:srgbClr val="000000"/>
                </a:solidFill>
                <a:prstDash val="solid"/>
              </a:ln>
            </c:spPr>
            <c:extLst>
              <c:ext xmlns:c16="http://schemas.microsoft.com/office/drawing/2014/chart" uri="{C3380CC4-5D6E-409C-BE32-E72D297353CC}">
                <c16:uniqueId val="{00000013-9B1D-476A-8C45-396376B2A661}"/>
              </c:ext>
            </c:extLst>
          </c:dPt>
          <c:dPt>
            <c:idx val="10"/>
            <c:marker>
              <c:symbol val="none"/>
            </c:marker>
            <c:bubble3D val="0"/>
            <c:spPr>
              <a:ln w="25400">
                <a:solidFill>
                  <a:srgbClr val="000000"/>
                </a:solidFill>
                <a:prstDash val="solid"/>
              </a:ln>
            </c:spPr>
            <c:extLst>
              <c:ext xmlns:c16="http://schemas.microsoft.com/office/drawing/2014/chart" uri="{C3380CC4-5D6E-409C-BE32-E72D297353CC}">
                <c16:uniqueId val="{00000015-9B1D-476A-8C45-396376B2A661}"/>
              </c:ext>
            </c:extLst>
          </c:dPt>
          <c:dPt>
            <c:idx val="11"/>
            <c:marker>
              <c:symbol val="none"/>
            </c:marker>
            <c:bubble3D val="0"/>
            <c:spPr>
              <a:ln w="25400">
                <a:solidFill>
                  <a:srgbClr val="000000"/>
                </a:solidFill>
                <a:prstDash val="solid"/>
              </a:ln>
            </c:spPr>
            <c:extLst>
              <c:ext xmlns:c16="http://schemas.microsoft.com/office/drawing/2014/chart" uri="{C3380CC4-5D6E-409C-BE32-E72D297353CC}">
                <c16:uniqueId val="{00000017-9B1D-476A-8C45-396376B2A661}"/>
              </c:ext>
            </c:extLst>
          </c:dPt>
          <c:dPt>
            <c:idx val="12"/>
            <c:marker>
              <c:symbol val="none"/>
            </c:marker>
            <c:bubble3D val="0"/>
            <c:spPr>
              <a:ln w="12700">
                <a:solidFill>
                  <a:srgbClr val="000000"/>
                </a:solidFill>
                <a:prstDash val="solid"/>
              </a:ln>
            </c:spPr>
            <c:extLst>
              <c:ext xmlns:c16="http://schemas.microsoft.com/office/drawing/2014/chart" uri="{C3380CC4-5D6E-409C-BE32-E72D297353CC}">
                <c16:uniqueId val="{00000019-9B1D-476A-8C45-396376B2A661}"/>
              </c:ext>
            </c:extLst>
          </c:dPt>
          <c:dPt>
            <c:idx val="13"/>
            <c:marker>
              <c:symbol val="star"/>
              <c:size val="4"/>
              <c:spPr>
                <a:noFill/>
                <a:ln>
                  <a:solidFill>
                    <a:srgbClr val="FF0000"/>
                  </a:solidFill>
                  <a:prstDash val="solid"/>
                </a:ln>
              </c:spPr>
            </c:marker>
            <c:bubble3D val="0"/>
            <c:extLst>
              <c:ext xmlns:c16="http://schemas.microsoft.com/office/drawing/2014/chart" uri="{C3380CC4-5D6E-409C-BE32-E72D297353CC}">
                <c16:uniqueId val="{0000001A-9B1D-476A-8C45-396376B2A661}"/>
              </c:ext>
            </c:extLst>
          </c:dPt>
          <c:dPt>
            <c:idx val="142"/>
            <c:marker>
              <c:spPr>
                <a:noFill/>
                <a:ln>
                  <a:solidFill>
                    <a:srgbClr val="FF0000"/>
                  </a:solidFill>
                  <a:prstDash val="solid"/>
                </a:ln>
              </c:spPr>
            </c:marker>
            <c:bubble3D val="0"/>
            <c:extLst>
              <c:ext xmlns:c16="http://schemas.microsoft.com/office/drawing/2014/chart" uri="{C3380CC4-5D6E-409C-BE32-E72D297353CC}">
                <c16:uniqueId val="{0000001B-9B1D-476A-8C45-396376B2A661}"/>
              </c:ext>
            </c:extLst>
          </c:dPt>
          <c:dPt>
            <c:idx val="143"/>
            <c:marker>
              <c:spPr>
                <a:noFill/>
                <a:ln>
                  <a:solidFill>
                    <a:srgbClr val="FF0000"/>
                  </a:solidFill>
                  <a:prstDash val="solid"/>
                </a:ln>
              </c:spPr>
            </c:marker>
            <c:bubble3D val="0"/>
            <c:extLst>
              <c:ext xmlns:c16="http://schemas.microsoft.com/office/drawing/2014/chart" uri="{C3380CC4-5D6E-409C-BE32-E72D297353CC}">
                <c16:uniqueId val="{0000001C-9B1D-476A-8C45-396376B2A661}"/>
              </c:ext>
            </c:extLst>
          </c:dPt>
          <c:dPt>
            <c:idx val="144"/>
            <c:marker>
              <c:spPr>
                <a:noFill/>
                <a:ln>
                  <a:solidFill>
                    <a:srgbClr val="FF0000"/>
                  </a:solidFill>
                  <a:prstDash val="solid"/>
                </a:ln>
              </c:spPr>
            </c:marker>
            <c:bubble3D val="0"/>
            <c:extLst>
              <c:ext xmlns:c16="http://schemas.microsoft.com/office/drawing/2014/chart" uri="{C3380CC4-5D6E-409C-BE32-E72D297353CC}">
                <c16:uniqueId val="{0000001D-9B1D-476A-8C45-396376B2A661}"/>
              </c:ext>
            </c:extLst>
          </c:dPt>
          <c:dPt>
            <c:idx val="145"/>
            <c:marker>
              <c:spPr>
                <a:noFill/>
                <a:ln>
                  <a:solidFill>
                    <a:srgbClr val="FF0000"/>
                  </a:solidFill>
                  <a:prstDash val="solid"/>
                </a:ln>
              </c:spPr>
            </c:marker>
            <c:bubble3D val="0"/>
            <c:extLst>
              <c:ext xmlns:c16="http://schemas.microsoft.com/office/drawing/2014/chart" uri="{C3380CC4-5D6E-409C-BE32-E72D297353CC}">
                <c16:uniqueId val="{0000001E-9B1D-476A-8C45-396376B2A661}"/>
              </c:ext>
            </c:extLst>
          </c:dPt>
          <c:dPt>
            <c:idx val="146"/>
            <c:marker>
              <c:spPr>
                <a:noFill/>
                <a:ln>
                  <a:solidFill>
                    <a:srgbClr val="FF0000"/>
                  </a:solidFill>
                  <a:prstDash val="solid"/>
                </a:ln>
              </c:spPr>
            </c:marker>
            <c:bubble3D val="0"/>
            <c:extLst>
              <c:ext xmlns:c16="http://schemas.microsoft.com/office/drawing/2014/chart" uri="{C3380CC4-5D6E-409C-BE32-E72D297353CC}">
                <c16:uniqueId val="{0000001F-9B1D-476A-8C45-396376B2A661}"/>
              </c:ext>
            </c:extLst>
          </c:dPt>
          <c:dPt>
            <c:idx val="147"/>
            <c:marker>
              <c:spPr>
                <a:noFill/>
                <a:ln>
                  <a:solidFill>
                    <a:srgbClr val="FF0000"/>
                  </a:solidFill>
                  <a:prstDash val="solid"/>
                </a:ln>
              </c:spPr>
            </c:marker>
            <c:bubble3D val="0"/>
            <c:extLst>
              <c:ext xmlns:c16="http://schemas.microsoft.com/office/drawing/2014/chart" uri="{C3380CC4-5D6E-409C-BE32-E72D297353CC}">
                <c16:uniqueId val="{00000020-9B1D-476A-8C45-396376B2A661}"/>
              </c:ext>
            </c:extLst>
          </c:dPt>
          <c:dPt>
            <c:idx val="148"/>
            <c:marker>
              <c:spPr>
                <a:noFill/>
                <a:ln>
                  <a:solidFill>
                    <a:srgbClr val="FF0000"/>
                  </a:solidFill>
                  <a:prstDash val="solid"/>
                </a:ln>
              </c:spPr>
            </c:marker>
            <c:bubble3D val="0"/>
            <c:extLst>
              <c:ext xmlns:c16="http://schemas.microsoft.com/office/drawing/2014/chart" uri="{C3380CC4-5D6E-409C-BE32-E72D297353CC}">
                <c16:uniqueId val="{00000021-9B1D-476A-8C45-396376B2A661}"/>
              </c:ext>
            </c:extLst>
          </c:dPt>
          <c:dPt>
            <c:idx val="149"/>
            <c:marker>
              <c:spPr>
                <a:noFill/>
                <a:ln>
                  <a:solidFill>
                    <a:srgbClr val="FF0000"/>
                  </a:solidFill>
                  <a:prstDash val="solid"/>
                </a:ln>
              </c:spPr>
            </c:marker>
            <c:bubble3D val="0"/>
            <c:extLst>
              <c:ext xmlns:c16="http://schemas.microsoft.com/office/drawing/2014/chart" uri="{C3380CC4-5D6E-409C-BE32-E72D297353CC}">
                <c16:uniqueId val="{00000022-9B1D-476A-8C45-396376B2A661}"/>
              </c:ext>
            </c:extLst>
          </c:dPt>
          <c:dPt>
            <c:idx val="150"/>
            <c:marker>
              <c:spPr>
                <a:noFill/>
                <a:ln>
                  <a:solidFill>
                    <a:srgbClr val="FF0000"/>
                  </a:solidFill>
                  <a:prstDash val="solid"/>
                </a:ln>
              </c:spPr>
            </c:marker>
            <c:bubble3D val="0"/>
            <c:extLst>
              <c:ext xmlns:c16="http://schemas.microsoft.com/office/drawing/2014/chart" uri="{C3380CC4-5D6E-409C-BE32-E72D297353CC}">
                <c16:uniqueId val="{00000023-9B1D-476A-8C45-396376B2A661}"/>
              </c:ext>
            </c:extLst>
          </c:dPt>
          <c:dPt>
            <c:idx val="151"/>
            <c:marker>
              <c:spPr>
                <a:noFill/>
                <a:ln>
                  <a:solidFill>
                    <a:srgbClr val="FF0000"/>
                  </a:solidFill>
                  <a:prstDash val="solid"/>
                </a:ln>
              </c:spPr>
            </c:marker>
            <c:bubble3D val="0"/>
            <c:extLst>
              <c:ext xmlns:c16="http://schemas.microsoft.com/office/drawing/2014/chart" uri="{C3380CC4-5D6E-409C-BE32-E72D297353CC}">
                <c16:uniqueId val="{00000024-9B1D-476A-8C45-396376B2A661}"/>
              </c:ext>
            </c:extLst>
          </c:dPt>
          <c:dPt>
            <c:idx val="152"/>
            <c:marker>
              <c:spPr>
                <a:noFill/>
                <a:ln>
                  <a:solidFill>
                    <a:srgbClr val="FF0000"/>
                  </a:solidFill>
                  <a:prstDash val="solid"/>
                </a:ln>
              </c:spPr>
            </c:marker>
            <c:bubble3D val="0"/>
            <c:extLst>
              <c:ext xmlns:c16="http://schemas.microsoft.com/office/drawing/2014/chart" uri="{C3380CC4-5D6E-409C-BE32-E72D297353CC}">
                <c16:uniqueId val="{00000025-9B1D-476A-8C45-396376B2A661}"/>
              </c:ext>
            </c:extLst>
          </c:dPt>
          <c:dPt>
            <c:idx val="153"/>
            <c:marker>
              <c:spPr>
                <a:noFill/>
                <a:ln>
                  <a:solidFill>
                    <a:srgbClr val="FF0000"/>
                  </a:solidFill>
                  <a:prstDash val="solid"/>
                </a:ln>
              </c:spPr>
            </c:marker>
            <c:bubble3D val="0"/>
            <c:extLst>
              <c:ext xmlns:c16="http://schemas.microsoft.com/office/drawing/2014/chart" uri="{C3380CC4-5D6E-409C-BE32-E72D297353CC}">
                <c16:uniqueId val="{00000026-9B1D-476A-8C45-396376B2A661}"/>
              </c:ext>
            </c:extLst>
          </c:dPt>
          <c:dPt>
            <c:idx val="154"/>
            <c:marker>
              <c:spPr>
                <a:noFill/>
                <a:ln>
                  <a:solidFill>
                    <a:srgbClr val="FF0000"/>
                  </a:solidFill>
                  <a:prstDash val="solid"/>
                </a:ln>
              </c:spPr>
            </c:marker>
            <c:bubble3D val="0"/>
            <c:extLst>
              <c:ext xmlns:c16="http://schemas.microsoft.com/office/drawing/2014/chart" uri="{C3380CC4-5D6E-409C-BE32-E72D297353CC}">
                <c16:uniqueId val="{00000027-9B1D-476A-8C45-396376B2A661}"/>
              </c:ext>
            </c:extLst>
          </c:dPt>
          <c:dPt>
            <c:idx val="155"/>
            <c:marker>
              <c:spPr>
                <a:noFill/>
                <a:ln>
                  <a:solidFill>
                    <a:srgbClr val="FF0000"/>
                  </a:solidFill>
                  <a:prstDash val="solid"/>
                </a:ln>
              </c:spPr>
            </c:marker>
            <c:bubble3D val="0"/>
            <c:extLst>
              <c:ext xmlns:c16="http://schemas.microsoft.com/office/drawing/2014/chart" uri="{C3380CC4-5D6E-409C-BE32-E72D297353CC}">
                <c16:uniqueId val="{00000028-9B1D-476A-8C45-396376B2A661}"/>
              </c:ext>
            </c:extLst>
          </c:dPt>
          <c:dPt>
            <c:idx val="156"/>
            <c:marker>
              <c:spPr>
                <a:noFill/>
                <a:ln>
                  <a:solidFill>
                    <a:srgbClr val="FF0000"/>
                  </a:solidFill>
                  <a:prstDash val="solid"/>
                </a:ln>
              </c:spPr>
            </c:marker>
            <c:bubble3D val="0"/>
            <c:extLst>
              <c:ext xmlns:c16="http://schemas.microsoft.com/office/drawing/2014/chart" uri="{C3380CC4-5D6E-409C-BE32-E72D297353CC}">
                <c16:uniqueId val="{00000029-9B1D-476A-8C45-396376B2A661}"/>
              </c:ext>
            </c:extLst>
          </c:dPt>
          <c:dPt>
            <c:idx val="157"/>
            <c:marker>
              <c:spPr>
                <a:noFill/>
                <a:ln>
                  <a:solidFill>
                    <a:srgbClr val="FF0000"/>
                  </a:solidFill>
                  <a:prstDash val="solid"/>
                </a:ln>
              </c:spPr>
            </c:marker>
            <c:bubble3D val="0"/>
            <c:extLst>
              <c:ext xmlns:c16="http://schemas.microsoft.com/office/drawing/2014/chart" uri="{C3380CC4-5D6E-409C-BE32-E72D297353CC}">
                <c16:uniqueId val="{0000002A-9B1D-476A-8C45-396376B2A661}"/>
              </c:ext>
            </c:extLst>
          </c:dPt>
          <c:dPt>
            <c:idx val="158"/>
            <c:marker>
              <c:spPr>
                <a:noFill/>
                <a:ln>
                  <a:solidFill>
                    <a:srgbClr val="FF0000"/>
                  </a:solidFill>
                  <a:prstDash val="solid"/>
                </a:ln>
              </c:spPr>
            </c:marker>
            <c:bubble3D val="0"/>
            <c:extLst>
              <c:ext xmlns:c16="http://schemas.microsoft.com/office/drawing/2014/chart" uri="{C3380CC4-5D6E-409C-BE32-E72D297353CC}">
                <c16:uniqueId val="{0000002B-9B1D-476A-8C45-396376B2A661}"/>
              </c:ext>
            </c:extLst>
          </c:dPt>
          <c:dPt>
            <c:idx val="159"/>
            <c:marker>
              <c:spPr>
                <a:noFill/>
                <a:ln>
                  <a:solidFill>
                    <a:srgbClr val="FF0000"/>
                  </a:solidFill>
                  <a:prstDash val="solid"/>
                </a:ln>
              </c:spPr>
            </c:marker>
            <c:bubble3D val="0"/>
            <c:extLst>
              <c:ext xmlns:c16="http://schemas.microsoft.com/office/drawing/2014/chart" uri="{C3380CC4-5D6E-409C-BE32-E72D297353CC}">
                <c16:uniqueId val="{0000002C-9B1D-476A-8C45-396376B2A661}"/>
              </c:ext>
            </c:extLst>
          </c:dPt>
          <c:dPt>
            <c:idx val="160"/>
            <c:marker>
              <c:spPr>
                <a:noFill/>
                <a:ln>
                  <a:solidFill>
                    <a:srgbClr val="FF0000"/>
                  </a:solidFill>
                  <a:prstDash val="solid"/>
                </a:ln>
              </c:spPr>
            </c:marker>
            <c:bubble3D val="0"/>
            <c:extLst>
              <c:ext xmlns:c16="http://schemas.microsoft.com/office/drawing/2014/chart" uri="{C3380CC4-5D6E-409C-BE32-E72D297353CC}">
                <c16:uniqueId val="{0000002D-9B1D-476A-8C45-396376B2A661}"/>
              </c:ext>
            </c:extLst>
          </c:dPt>
          <c:dPt>
            <c:idx val="161"/>
            <c:marker>
              <c:spPr>
                <a:noFill/>
                <a:ln>
                  <a:solidFill>
                    <a:srgbClr val="FF0000"/>
                  </a:solidFill>
                  <a:prstDash val="solid"/>
                </a:ln>
              </c:spPr>
            </c:marker>
            <c:bubble3D val="0"/>
            <c:extLst>
              <c:ext xmlns:c16="http://schemas.microsoft.com/office/drawing/2014/chart" uri="{C3380CC4-5D6E-409C-BE32-E72D297353CC}">
                <c16:uniqueId val="{0000002E-9B1D-476A-8C45-396376B2A661}"/>
              </c:ext>
            </c:extLst>
          </c:dPt>
          <c:dPt>
            <c:idx val="162"/>
            <c:marker>
              <c:spPr>
                <a:noFill/>
                <a:ln>
                  <a:solidFill>
                    <a:srgbClr val="FF0000"/>
                  </a:solidFill>
                  <a:prstDash val="solid"/>
                </a:ln>
              </c:spPr>
            </c:marker>
            <c:bubble3D val="0"/>
            <c:extLst>
              <c:ext xmlns:c16="http://schemas.microsoft.com/office/drawing/2014/chart" uri="{C3380CC4-5D6E-409C-BE32-E72D297353CC}">
                <c16:uniqueId val="{0000002F-9B1D-476A-8C45-396376B2A661}"/>
              </c:ext>
            </c:extLst>
          </c:dPt>
          <c:dPt>
            <c:idx val="163"/>
            <c:marker>
              <c:spPr>
                <a:noFill/>
                <a:ln>
                  <a:solidFill>
                    <a:srgbClr val="FF0000"/>
                  </a:solidFill>
                  <a:prstDash val="solid"/>
                </a:ln>
              </c:spPr>
            </c:marker>
            <c:bubble3D val="0"/>
            <c:extLst>
              <c:ext xmlns:c16="http://schemas.microsoft.com/office/drawing/2014/chart" uri="{C3380CC4-5D6E-409C-BE32-E72D297353CC}">
                <c16:uniqueId val="{00000030-9B1D-476A-8C45-396376B2A661}"/>
              </c:ext>
            </c:extLst>
          </c:dPt>
          <c:dPt>
            <c:idx val="164"/>
            <c:marker>
              <c:spPr>
                <a:noFill/>
                <a:ln>
                  <a:solidFill>
                    <a:srgbClr val="FF0000"/>
                  </a:solidFill>
                  <a:prstDash val="solid"/>
                </a:ln>
              </c:spPr>
            </c:marker>
            <c:bubble3D val="0"/>
            <c:extLst>
              <c:ext xmlns:c16="http://schemas.microsoft.com/office/drawing/2014/chart" uri="{C3380CC4-5D6E-409C-BE32-E72D297353CC}">
                <c16:uniqueId val="{00000031-9B1D-476A-8C45-396376B2A661}"/>
              </c:ext>
            </c:extLst>
          </c:dPt>
          <c:dPt>
            <c:idx val="165"/>
            <c:marker>
              <c:spPr>
                <a:noFill/>
                <a:ln>
                  <a:solidFill>
                    <a:srgbClr val="FF0000"/>
                  </a:solidFill>
                  <a:prstDash val="solid"/>
                </a:ln>
              </c:spPr>
            </c:marker>
            <c:bubble3D val="0"/>
            <c:extLst>
              <c:ext xmlns:c16="http://schemas.microsoft.com/office/drawing/2014/chart" uri="{C3380CC4-5D6E-409C-BE32-E72D297353CC}">
                <c16:uniqueId val="{00000032-9B1D-476A-8C45-396376B2A661}"/>
              </c:ext>
            </c:extLst>
          </c:dPt>
          <c:dPt>
            <c:idx val="166"/>
            <c:marker>
              <c:spPr>
                <a:noFill/>
                <a:ln>
                  <a:solidFill>
                    <a:srgbClr val="FF0000"/>
                  </a:solidFill>
                  <a:prstDash val="solid"/>
                </a:ln>
              </c:spPr>
            </c:marker>
            <c:bubble3D val="0"/>
            <c:extLst>
              <c:ext xmlns:c16="http://schemas.microsoft.com/office/drawing/2014/chart" uri="{C3380CC4-5D6E-409C-BE32-E72D297353CC}">
                <c16:uniqueId val="{00000033-9B1D-476A-8C45-396376B2A661}"/>
              </c:ext>
            </c:extLst>
          </c:dPt>
          <c:dPt>
            <c:idx val="167"/>
            <c:marker>
              <c:spPr>
                <a:noFill/>
                <a:ln>
                  <a:solidFill>
                    <a:srgbClr val="FF0000"/>
                  </a:solidFill>
                  <a:prstDash val="solid"/>
                </a:ln>
              </c:spPr>
            </c:marker>
            <c:bubble3D val="0"/>
            <c:extLst>
              <c:ext xmlns:c16="http://schemas.microsoft.com/office/drawing/2014/chart" uri="{C3380CC4-5D6E-409C-BE32-E72D297353CC}">
                <c16:uniqueId val="{00000034-9B1D-476A-8C45-396376B2A661}"/>
              </c:ext>
            </c:extLst>
          </c:dPt>
          <c:dPt>
            <c:idx val="168"/>
            <c:marker>
              <c:spPr>
                <a:noFill/>
                <a:ln>
                  <a:solidFill>
                    <a:srgbClr val="FF0000"/>
                  </a:solidFill>
                  <a:prstDash val="solid"/>
                </a:ln>
              </c:spPr>
            </c:marker>
            <c:bubble3D val="0"/>
            <c:extLst>
              <c:ext xmlns:c16="http://schemas.microsoft.com/office/drawing/2014/chart" uri="{C3380CC4-5D6E-409C-BE32-E72D297353CC}">
                <c16:uniqueId val="{00000035-9B1D-476A-8C45-396376B2A661}"/>
              </c:ext>
            </c:extLst>
          </c:dPt>
          <c:dPt>
            <c:idx val="169"/>
            <c:marker>
              <c:spPr>
                <a:noFill/>
                <a:ln>
                  <a:solidFill>
                    <a:srgbClr val="FF0000"/>
                  </a:solidFill>
                  <a:prstDash val="solid"/>
                </a:ln>
              </c:spPr>
            </c:marker>
            <c:bubble3D val="0"/>
            <c:extLst>
              <c:ext xmlns:c16="http://schemas.microsoft.com/office/drawing/2014/chart" uri="{C3380CC4-5D6E-409C-BE32-E72D297353CC}">
                <c16:uniqueId val="{00000036-9B1D-476A-8C45-396376B2A661}"/>
              </c:ext>
            </c:extLst>
          </c:dPt>
          <c:dPt>
            <c:idx val="170"/>
            <c:marker>
              <c:spPr>
                <a:noFill/>
                <a:ln>
                  <a:solidFill>
                    <a:srgbClr val="FF0000"/>
                  </a:solidFill>
                  <a:prstDash val="solid"/>
                </a:ln>
              </c:spPr>
            </c:marker>
            <c:bubble3D val="0"/>
            <c:extLst>
              <c:ext xmlns:c16="http://schemas.microsoft.com/office/drawing/2014/chart" uri="{C3380CC4-5D6E-409C-BE32-E72D297353CC}">
                <c16:uniqueId val="{00000037-9B1D-476A-8C45-396376B2A661}"/>
              </c:ext>
            </c:extLst>
          </c:dPt>
          <c:dPt>
            <c:idx val="171"/>
            <c:marker>
              <c:spPr>
                <a:noFill/>
                <a:ln>
                  <a:solidFill>
                    <a:srgbClr val="FF0000"/>
                  </a:solidFill>
                  <a:prstDash val="solid"/>
                </a:ln>
              </c:spPr>
            </c:marker>
            <c:bubble3D val="0"/>
            <c:extLst>
              <c:ext xmlns:c16="http://schemas.microsoft.com/office/drawing/2014/chart" uri="{C3380CC4-5D6E-409C-BE32-E72D297353CC}">
                <c16:uniqueId val="{00000038-9B1D-476A-8C45-396376B2A661}"/>
              </c:ext>
            </c:extLst>
          </c:dPt>
          <c:dPt>
            <c:idx val="172"/>
            <c:marker>
              <c:spPr>
                <a:noFill/>
                <a:ln>
                  <a:solidFill>
                    <a:srgbClr val="FF0000"/>
                  </a:solidFill>
                  <a:prstDash val="solid"/>
                </a:ln>
              </c:spPr>
            </c:marker>
            <c:bubble3D val="0"/>
            <c:extLst>
              <c:ext xmlns:c16="http://schemas.microsoft.com/office/drawing/2014/chart" uri="{C3380CC4-5D6E-409C-BE32-E72D297353CC}">
                <c16:uniqueId val="{00000039-9B1D-476A-8C45-396376B2A661}"/>
              </c:ext>
            </c:extLst>
          </c:dPt>
          <c:dPt>
            <c:idx val="173"/>
            <c:marker>
              <c:spPr>
                <a:noFill/>
                <a:ln>
                  <a:solidFill>
                    <a:srgbClr val="FF0000"/>
                  </a:solidFill>
                  <a:prstDash val="solid"/>
                </a:ln>
              </c:spPr>
            </c:marker>
            <c:bubble3D val="0"/>
            <c:extLst>
              <c:ext xmlns:c16="http://schemas.microsoft.com/office/drawing/2014/chart" uri="{C3380CC4-5D6E-409C-BE32-E72D297353CC}">
                <c16:uniqueId val="{0000003A-9B1D-476A-8C45-396376B2A661}"/>
              </c:ext>
            </c:extLst>
          </c:dPt>
          <c:dPt>
            <c:idx val="174"/>
            <c:marker>
              <c:spPr>
                <a:noFill/>
                <a:ln>
                  <a:solidFill>
                    <a:srgbClr val="FF0000"/>
                  </a:solidFill>
                  <a:prstDash val="solid"/>
                </a:ln>
              </c:spPr>
            </c:marker>
            <c:bubble3D val="0"/>
            <c:extLst>
              <c:ext xmlns:c16="http://schemas.microsoft.com/office/drawing/2014/chart" uri="{C3380CC4-5D6E-409C-BE32-E72D297353CC}">
                <c16:uniqueId val="{0000003B-9B1D-476A-8C45-396376B2A661}"/>
              </c:ext>
            </c:extLst>
          </c:dPt>
          <c:dPt>
            <c:idx val="175"/>
            <c:marker>
              <c:spPr>
                <a:noFill/>
                <a:ln>
                  <a:solidFill>
                    <a:srgbClr val="FF0000"/>
                  </a:solidFill>
                  <a:prstDash val="solid"/>
                </a:ln>
              </c:spPr>
            </c:marker>
            <c:bubble3D val="0"/>
            <c:extLst>
              <c:ext xmlns:c16="http://schemas.microsoft.com/office/drawing/2014/chart" uri="{C3380CC4-5D6E-409C-BE32-E72D297353CC}">
                <c16:uniqueId val="{0000003C-9B1D-476A-8C45-396376B2A661}"/>
              </c:ext>
            </c:extLst>
          </c:dPt>
          <c:dPt>
            <c:idx val="176"/>
            <c:marker>
              <c:spPr>
                <a:noFill/>
                <a:ln>
                  <a:solidFill>
                    <a:srgbClr val="FF0000"/>
                  </a:solidFill>
                  <a:prstDash val="solid"/>
                </a:ln>
              </c:spPr>
            </c:marker>
            <c:bubble3D val="0"/>
            <c:extLst>
              <c:ext xmlns:c16="http://schemas.microsoft.com/office/drawing/2014/chart" uri="{C3380CC4-5D6E-409C-BE32-E72D297353CC}">
                <c16:uniqueId val="{0000003D-9B1D-476A-8C45-396376B2A661}"/>
              </c:ext>
            </c:extLst>
          </c:dPt>
          <c:dPt>
            <c:idx val="177"/>
            <c:marker>
              <c:spPr>
                <a:noFill/>
                <a:ln>
                  <a:solidFill>
                    <a:srgbClr val="FF0000"/>
                  </a:solidFill>
                  <a:prstDash val="solid"/>
                </a:ln>
              </c:spPr>
            </c:marker>
            <c:bubble3D val="0"/>
            <c:extLst>
              <c:ext xmlns:c16="http://schemas.microsoft.com/office/drawing/2014/chart" uri="{C3380CC4-5D6E-409C-BE32-E72D297353CC}">
                <c16:uniqueId val="{0000003E-9B1D-476A-8C45-396376B2A661}"/>
              </c:ext>
            </c:extLst>
          </c:dPt>
          <c:dPt>
            <c:idx val="178"/>
            <c:marker>
              <c:spPr>
                <a:noFill/>
                <a:ln>
                  <a:solidFill>
                    <a:srgbClr val="FF0000"/>
                  </a:solidFill>
                  <a:prstDash val="solid"/>
                </a:ln>
              </c:spPr>
            </c:marker>
            <c:bubble3D val="0"/>
            <c:extLst>
              <c:ext xmlns:c16="http://schemas.microsoft.com/office/drawing/2014/chart" uri="{C3380CC4-5D6E-409C-BE32-E72D297353CC}">
                <c16:uniqueId val="{0000003F-9B1D-476A-8C45-396376B2A661}"/>
              </c:ext>
            </c:extLst>
          </c:dPt>
          <c:dPt>
            <c:idx val="179"/>
            <c:marker>
              <c:spPr>
                <a:noFill/>
                <a:ln>
                  <a:solidFill>
                    <a:srgbClr val="FF0000"/>
                  </a:solidFill>
                  <a:prstDash val="solid"/>
                </a:ln>
              </c:spPr>
            </c:marker>
            <c:bubble3D val="0"/>
            <c:extLst>
              <c:ext xmlns:c16="http://schemas.microsoft.com/office/drawing/2014/chart" uri="{C3380CC4-5D6E-409C-BE32-E72D297353CC}">
                <c16:uniqueId val="{00000040-9B1D-476A-8C45-396376B2A661}"/>
              </c:ext>
            </c:extLst>
          </c:dPt>
          <c:dPt>
            <c:idx val="180"/>
            <c:marker>
              <c:spPr>
                <a:noFill/>
                <a:ln>
                  <a:solidFill>
                    <a:srgbClr val="FF0000"/>
                  </a:solidFill>
                  <a:prstDash val="solid"/>
                </a:ln>
              </c:spPr>
            </c:marker>
            <c:bubble3D val="0"/>
            <c:extLst>
              <c:ext xmlns:c16="http://schemas.microsoft.com/office/drawing/2014/chart" uri="{C3380CC4-5D6E-409C-BE32-E72D297353CC}">
                <c16:uniqueId val="{00000041-9B1D-476A-8C45-396376B2A661}"/>
              </c:ext>
            </c:extLst>
          </c:dPt>
          <c:dPt>
            <c:idx val="181"/>
            <c:marker>
              <c:spPr>
                <a:noFill/>
                <a:ln>
                  <a:solidFill>
                    <a:srgbClr val="FF0000"/>
                  </a:solidFill>
                  <a:prstDash val="solid"/>
                </a:ln>
              </c:spPr>
            </c:marker>
            <c:bubble3D val="0"/>
            <c:extLst>
              <c:ext xmlns:c16="http://schemas.microsoft.com/office/drawing/2014/chart" uri="{C3380CC4-5D6E-409C-BE32-E72D297353CC}">
                <c16:uniqueId val="{00000042-9B1D-476A-8C45-396376B2A661}"/>
              </c:ext>
            </c:extLst>
          </c:dPt>
          <c:dPt>
            <c:idx val="182"/>
            <c:marker>
              <c:spPr>
                <a:noFill/>
                <a:ln>
                  <a:solidFill>
                    <a:srgbClr val="FF0000"/>
                  </a:solidFill>
                  <a:prstDash val="solid"/>
                </a:ln>
              </c:spPr>
            </c:marker>
            <c:bubble3D val="0"/>
            <c:extLst>
              <c:ext xmlns:c16="http://schemas.microsoft.com/office/drawing/2014/chart" uri="{C3380CC4-5D6E-409C-BE32-E72D297353CC}">
                <c16:uniqueId val="{00000043-9B1D-476A-8C45-396376B2A661}"/>
              </c:ext>
            </c:extLst>
          </c:dPt>
          <c:dPt>
            <c:idx val="183"/>
            <c:marker>
              <c:spPr>
                <a:noFill/>
                <a:ln>
                  <a:solidFill>
                    <a:srgbClr val="FF0000"/>
                  </a:solidFill>
                  <a:prstDash val="solid"/>
                </a:ln>
              </c:spPr>
            </c:marker>
            <c:bubble3D val="0"/>
            <c:extLst>
              <c:ext xmlns:c16="http://schemas.microsoft.com/office/drawing/2014/chart" uri="{C3380CC4-5D6E-409C-BE32-E72D297353CC}">
                <c16:uniqueId val="{00000044-9B1D-476A-8C45-396376B2A661}"/>
              </c:ext>
            </c:extLst>
          </c:dPt>
          <c:dPt>
            <c:idx val="184"/>
            <c:marker>
              <c:spPr>
                <a:noFill/>
                <a:ln>
                  <a:solidFill>
                    <a:srgbClr val="FF0000"/>
                  </a:solidFill>
                  <a:prstDash val="solid"/>
                </a:ln>
              </c:spPr>
            </c:marker>
            <c:bubble3D val="0"/>
            <c:extLst>
              <c:ext xmlns:c16="http://schemas.microsoft.com/office/drawing/2014/chart" uri="{C3380CC4-5D6E-409C-BE32-E72D297353CC}">
                <c16:uniqueId val="{00000045-9B1D-476A-8C45-396376B2A661}"/>
              </c:ext>
            </c:extLst>
          </c:dPt>
          <c:dPt>
            <c:idx val="185"/>
            <c:marker>
              <c:spPr>
                <a:noFill/>
                <a:ln>
                  <a:solidFill>
                    <a:srgbClr val="FF0000"/>
                  </a:solidFill>
                  <a:prstDash val="solid"/>
                </a:ln>
              </c:spPr>
            </c:marker>
            <c:bubble3D val="0"/>
            <c:extLst>
              <c:ext xmlns:c16="http://schemas.microsoft.com/office/drawing/2014/chart" uri="{C3380CC4-5D6E-409C-BE32-E72D297353CC}">
                <c16:uniqueId val="{00000046-9B1D-476A-8C45-396376B2A661}"/>
              </c:ext>
            </c:extLst>
          </c:dPt>
          <c:dPt>
            <c:idx val="186"/>
            <c:marker>
              <c:spPr>
                <a:noFill/>
                <a:ln>
                  <a:solidFill>
                    <a:srgbClr val="FF0000"/>
                  </a:solidFill>
                  <a:prstDash val="solid"/>
                </a:ln>
              </c:spPr>
            </c:marker>
            <c:bubble3D val="0"/>
            <c:extLst>
              <c:ext xmlns:c16="http://schemas.microsoft.com/office/drawing/2014/chart" uri="{C3380CC4-5D6E-409C-BE32-E72D297353CC}">
                <c16:uniqueId val="{00000047-9B1D-476A-8C45-396376B2A661}"/>
              </c:ext>
            </c:extLst>
          </c:dPt>
          <c:dPt>
            <c:idx val="187"/>
            <c:marker>
              <c:spPr>
                <a:noFill/>
                <a:ln>
                  <a:solidFill>
                    <a:srgbClr val="FF0000"/>
                  </a:solidFill>
                  <a:prstDash val="solid"/>
                </a:ln>
              </c:spPr>
            </c:marker>
            <c:bubble3D val="0"/>
            <c:extLst>
              <c:ext xmlns:c16="http://schemas.microsoft.com/office/drawing/2014/chart" uri="{C3380CC4-5D6E-409C-BE32-E72D297353CC}">
                <c16:uniqueId val="{00000048-9B1D-476A-8C45-396376B2A661}"/>
              </c:ext>
            </c:extLst>
          </c:dPt>
          <c:dPt>
            <c:idx val="188"/>
            <c:marker>
              <c:spPr>
                <a:noFill/>
                <a:ln>
                  <a:solidFill>
                    <a:srgbClr val="FF0000"/>
                  </a:solidFill>
                  <a:prstDash val="solid"/>
                </a:ln>
              </c:spPr>
            </c:marker>
            <c:bubble3D val="0"/>
            <c:extLst>
              <c:ext xmlns:c16="http://schemas.microsoft.com/office/drawing/2014/chart" uri="{C3380CC4-5D6E-409C-BE32-E72D297353CC}">
                <c16:uniqueId val="{00000049-9B1D-476A-8C45-396376B2A661}"/>
              </c:ext>
            </c:extLst>
          </c:dPt>
          <c:dPt>
            <c:idx val="189"/>
            <c:marker>
              <c:spPr>
                <a:noFill/>
                <a:ln>
                  <a:solidFill>
                    <a:srgbClr val="FF0000"/>
                  </a:solidFill>
                  <a:prstDash val="solid"/>
                </a:ln>
              </c:spPr>
            </c:marker>
            <c:bubble3D val="0"/>
            <c:extLst>
              <c:ext xmlns:c16="http://schemas.microsoft.com/office/drawing/2014/chart" uri="{C3380CC4-5D6E-409C-BE32-E72D297353CC}">
                <c16:uniqueId val="{0000004A-9B1D-476A-8C45-396376B2A661}"/>
              </c:ext>
            </c:extLst>
          </c:dPt>
          <c:dPt>
            <c:idx val="190"/>
            <c:marker>
              <c:spPr>
                <a:noFill/>
                <a:ln>
                  <a:solidFill>
                    <a:srgbClr val="FF0000"/>
                  </a:solidFill>
                  <a:prstDash val="solid"/>
                </a:ln>
              </c:spPr>
            </c:marker>
            <c:bubble3D val="0"/>
            <c:extLst>
              <c:ext xmlns:c16="http://schemas.microsoft.com/office/drawing/2014/chart" uri="{C3380CC4-5D6E-409C-BE32-E72D297353CC}">
                <c16:uniqueId val="{0000004B-9B1D-476A-8C45-396376B2A661}"/>
              </c:ext>
            </c:extLst>
          </c:dPt>
          <c:dPt>
            <c:idx val="191"/>
            <c:marker>
              <c:spPr>
                <a:noFill/>
                <a:ln>
                  <a:solidFill>
                    <a:srgbClr val="FF0000"/>
                  </a:solidFill>
                  <a:prstDash val="solid"/>
                </a:ln>
              </c:spPr>
            </c:marker>
            <c:bubble3D val="0"/>
            <c:extLst>
              <c:ext xmlns:c16="http://schemas.microsoft.com/office/drawing/2014/chart" uri="{C3380CC4-5D6E-409C-BE32-E72D297353CC}">
                <c16:uniqueId val="{0000004C-9B1D-476A-8C45-396376B2A661}"/>
              </c:ext>
            </c:extLst>
          </c:dPt>
          <c:dPt>
            <c:idx val="192"/>
            <c:marker>
              <c:spPr>
                <a:noFill/>
                <a:ln>
                  <a:solidFill>
                    <a:srgbClr val="FF0000"/>
                  </a:solidFill>
                  <a:prstDash val="solid"/>
                </a:ln>
              </c:spPr>
            </c:marker>
            <c:bubble3D val="0"/>
            <c:extLst>
              <c:ext xmlns:c16="http://schemas.microsoft.com/office/drawing/2014/chart" uri="{C3380CC4-5D6E-409C-BE32-E72D297353CC}">
                <c16:uniqueId val="{0000004D-9B1D-476A-8C45-396376B2A661}"/>
              </c:ext>
            </c:extLst>
          </c:dPt>
          <c:dPt>
            <c:idx val="193"/>
            <c:marker>
              <c:spPr>
                <a:noFill/>
                <a:ln>
                  <a:solidFill>
                    <a:srgbClr val="FF0000"/>
                  </a:solidFill>
                  <a:prstDash val="solid"/>
                </a:ln>
              </c:spPr>
            </c:marker>
            <c:bubble3D val="0"/>
            <c:extLst>
              <c:ext xmlns:c16="http://schemas.microsoft.com/office/drawing/2014/chart" uri="{C3380CC4-5D6E-409C-BE32-E72D297353CC}">
                <c16:uniqueId val="{0000004E-9B1D-476A-8C45-396376B2A661}"/>
              </c:ext>
            </c:extLst>
          </c:dPt>
          <c:dPt>
            <c:idx val="194"/>
            <c:marker>
              <c:spPr>
                <a:noFill/>
                <a:ln>
                  <a:solidFill>
                    <a:srgbClr val="FF0000"/>
                  </a:solidFill>
                  <a:prstDash val="solid"/>
                </a:ln>
              </c:spPr>
            </c:marker>
            <c:bubble3D val="0"/>
            <c:extLst>
              <c:ext xmlns:c16="http://schemas.microsoft.com/office/drawing/2014/chart" uri="{C3380CC4-5D6E-409C-BE32-E72D297353CC}">
                <c16:uniqueId val="{0000004F-9B1D-476A-8C45-396376B2A661}"/>
              </c:ext>
            </c:extLst>
          </c:dPt>
          <c:dPt>
            <c:idx val="195"/>
            <c:marker>
              <c:spPr>
                <a:noFill/>
                <a:ln>
                  <a:solidFill>
                    <a:srgbClr val="FF0000"/>
                  </a:solidFill>
                  <a:prstDash val="solid"/>
                </a:ln>
              </c:spPr>
            </c:marker>
            <c:bubble3D val="0"/>
            <c:extLst>
              <c:ext xmlns:c16="http://schemas.microsoft.com/office/drawing/2014/chart" uri="{C3380CC4-5D6E-409C-BE32-E72D297353CC}">
                <c16:uniqueId val="{00000050-9B1D-476A-8C45-396376B2A661}"/>
              </c:ext>
            </c:extLst>
          </c:dPt>
          <c:dPt>
            <c:idx val="196"/>
            <c:marker>
              <c:spPr>
                <a:noFill/>
                <a:ln>
                  <a:solidFill>
                    <a:srgbClr val="FF0000"/>
                  </a:solidFill>
                  <a:prstDash val="solid"/>
                </a:ln>
              </c:spPr>
            </c:marker>
            <c:bubble3D val="0"/>
            <c:extLst>
              <c:ext xmlns:c16="http://schemas.microsoft.com/office/drawing/2014/chart" uri="{C3380CC4-5D6E-409C-BE32-E72D297353CC}">
                <c16:uniqueId val="{00000051-9B1D-476A-8C45-396376B2A661}"/>
              </c:ext>
            </c:extLst>
          </c:dPt>
          <c:dPt>
            <c:idx val="197"/>
            <c:marker>
              <c:spPr>
                <a:noFill/>
                <a:ln>
                  <a:solidFill>
                    <a:srgbClr val="FF0000"/>
                  </a:solidFill>
                  <a:prstDash val="solid"/>
                </a:ln>
              </c:spPr>
            </c:marker>
            <c:bubble3D val="0"/>
            <c:extLst>
              <c:ext xmlns:c16="http://schemas.microsoft.com/office/drawing/2014/chart" uri="{C3380CC4-5D6E-409C-BE32-E72D297353CC}">
                <c16:uniqueId val="{00000052-9B1D-476A-8C45-396376B2A661}"/>
              </c:ext>
            </c:extLst>
          </c:dPt>
          <c:dPt>
            <c:idx val="198"/>
            <c:marker>
              <c:spPr>
                <a:noFill/>
                <a:ln>
                  <a:solidFill>
                    <a:srgbClr val="FF0000"/>
                  </a:solidFill>
                  <a:prstDash val="solid"/>
                </a:ln>
              </c:spPr>
            </c:marker>
            <c:bubble3D val="0"/>
            <c:extLst>
              <c:ext xmlns:c16="http://schemas.microsoft.com/office/drawing/2014/chart" uri="{C3380CC4-5D6E-409C-BE32-E72D297353CC}">
                <c16:uniqueId val="{00000053-9B1D-476A-8C45-396376B2A661}"/>
              </c:ext>
            </c:extLst>
          </c:dPt>
          <c:dPt>
            <c:idx val="199"/>
            <c:marker>
              <c:spPr>
                <a:noFill/>
                <a:ln>
                  <a:solidFill>
                    <a:srgbClr val="FF0000"/>
                  </a:solidFill>
                  <a:prstDash val="solid"/>
                </a:ln>
              </c:spPr>
            </c:marker>
            <c:bubble3D val="0"/>
            <c:extLst>
              <c:ext xmlns:c16="http://schemas.microsoft.com/office/drawing/2014/chart" uri="{C3380CC4-5D6E-409C-BE32-E72D297353CC}">
                <c16:uniqueId val="{00000054-9B1D-476A-8C45-396376B2A661}"/>
              </c:ext>
            </c:extLst>
          </c:dPt>
          <c:dPt>
            <c:idx val="200"/>
            <c:marker>
              <c:spPr>
                <a:noFill/>
                <a:ln>
                  <a:solidFill>
                    <a:srgbClr val="FF0000"/>
                  </a:solidFill>
                  <a:prstDash val="solid"/>
                </a:ln>
              </c:spPr>
            </c:marker>
            <c:bubble3D val="0"/>
            <c:extLst>
              <c:ext xmlns:c16="http://schemas.microsoft.com/office/drawing/2014/chart" uri="{C3380CC4-5D6E-409C-BE32-E72D297353CC}">
                <c16:uniqueId val="{00000055-9B1D-476A-8C45-396376B2A661}"/>
              </c:ext>
            </c:extLst>
          </c:dPt>
          <c:dPt>
            <c:idx val="201"/>
            <c:marker>
              <c:spPr>
                <a:noFill/>
                <a:ln>
                  <a:solidFill>
                    <a:srgbClr val="FF0000"/>
                  </a:solidFill>
                  <a:prstDash val="solid"/>
                </a:ln>
              </c:spPr>
            </c:marker>
            <c:bubble3D val="0"/>
            <c:extLst>
              <c:ext xmlns:c16="http://schemas.microsoft.com/office/drawing/2014/chart" uri="{C3380CC4-5D6E-409C-BE32-E72D297353CC}">
                <c16:uniqueId val="{00000056-9B1D-476A-8C45-396376B2A661}"/>
              </c:ext>
            </c:extLst>
          </c:dPt>
          <c:dPt>
            <c:idx val="202"/>
            <c:marker>
              <c:spPr>
                <a:noFill/>
                <a:ln>
                  <a:solidFill>
                    <a:srgbClr val="FF0000"/>
                  </a:solidFill>
                  <a:prstDash val="solid"/>
                </a:ln>
              </c:spPr>
            </c:marker>
            <c:bubble3D val="0"/>
            <c:extLst>
              <c:ext xmlns:c16="http://schemas.microsoft.com/office/drawing/2014/chart" uri="{C3380CC4-5D6E-409C-BE32-E72D297353CC}">
                <c16:uniqueId val="{00000057-9B1D-476A-8C45-396376B2A661}"/>
              </c:ext>
            </c:extLst>
          </c:dPt>
          <c:dPt>
            <c:idx val="203"/>
            <c:marker>
              <c:spPr>
                <a:noFill/>
                <a:ln>
                  <a:solidFill>
                    <a:srgbClr val="FF0000"/>
                  </a:solidFill>
                  <a:prstDash val="solid"/>
                </a:ln>
              </c:spPr>
            </c:marker>
            <c:bubble3D val="0"/>
            <c:extLst>
              <c:ext xmlns:c16="http://schemas.microsoft.com/office/drawing/2014/chart" uri="{C3380CC4-5D6E-409C-BE32-E72D297353CC}">
                <c16:uniqueId val="{00000058-9B1D-476A-8C45-396376B2A661}"/>
              </c:ext>
            </c:extLst>
          </c:dPt>
          <c:dPt>
            <c:idx val="204"/>
            <c:marker>
              <c:spPr>
                <a:noFill/>
                <a:ln>
                  <a:solidFill>
                    <a:srgbClr val="FF0000"/>
                  </a:solidFill>
                  <a:prstDash val="solid"/>
                </a:ln>
              </c:spPr>
            </c:marker>
            <c:bubble3D val="0"/>
            <c:extLst>
              <c:ext xmlns:c16="http://schemas.microsoft.com/office/drawing/2014/chart" uri="{C3380CC4-5D6E-409C-BE32-E72D297353CC}">
                <c16:uniqueId val="{00000059-9B1D-476A-8C45-396376B2A661}"/>
              </c:ext>
            </c:extLst>
          </c:dPt>
          <c:dPt>
            <c:idx val="205"/>
            <c:marker>
              <c:spPr>
                <a:noFill/>
                <a:ln>
                  <a:solidFill>
                    <a:srgbClr val="FF0000"/>
                  </a:solidFill>
                  <a:prstDash val="solid"/>
                </a:ln>
              </c:spPr>
            </c:marker>
            <c:bubble3D val="0"/>
            <c:extLst>
              <c:ext xmlns:c16="http://schemas.microsoft.com/office/drawing/2014/chart" uri="{C3380CC4-5D6E-409C-BE32-E72D297353CC}">
                <c16:uniqueId val="{0000005A-9B1D-476A-8C45-396376B2A661}"/>
              </c:ext>
            </c:extLst>
          </c:dPt>
          <c:dPt>
            <c:idx val="206"/>
            <c:marker>
              <c:spPr>
                <a:noFill/>
                <a:ln>
                  <a:solidFill>
                    <a:srgbClr val="FF0000"/>
                  </a:solidFill>
                  <a:prstDash val="solid"/>
                </a:ln>
              </c:spPr>
            </c:marker>
            <c:bubble3D val="0"/>
            <c:extLst>
              <c:ext xmlns:c16="http://schemas.microsoft.com/office/drawing/2014/chart" uri="{C3380CC4-5D6E-409C-BE32-E72D297353CC}">
                <c16:uniqueId val="{0000005B-9B1D-476A-8C45-396376B2A661}"/>
              </c:ext>
            </c:extLst>
          </c:dPt>
          <c:dPt>
            <c:idx val="207"/>
            <c:marker>
              <c:spPr>
                <a:noFill/>
                <a:ln>
                  <a:solidFill>
                    <a:srgbClr val="FF0000"/>
                  </a:solidFill>
                  <a:prstDash val="solid"/>
                </a:ln>
              </c:spPr>
            </c:marker>
            <c:bubble3D val="0"/>
            <c:extLst>
              <c:ext xmlns:c16="http://schemas.microsoft.com/office/drawing/2014/chart" uri="{C3380CC4-5D6E-409C-BE32-E72D297353CC}">
                <c16:uniqueId val="{0000005C-9B1D-476A-8C45-396376B2A661}"/>
              </c:ext>
            </c:extLst>
          </c:dPt>
          <c:dPt>
            <c:idx val="208"/>
            <c:marker>
              <c:spPr>
                <a:noFill/>
                <a:ln>
                  <a:solidFill>
                    <a:srgbClr val="FF0000"/>
                  </a:solidFill>
                  <a:prstDash val="solid"/>
                </a:ln>
              </c:spPr>
            </c:marker>
            <c:bubble3D val="0"/>
            <c:extLst>
              <c:ext xmlns:c16="http://schemas.microsoft.com/office/drawing/2014/chart" uri="{C3380CC4-5D6E-409C-BE32-E72D297353CC}">
                <c16:uniqueId val="{0000005D-9B1D-476A-8C45-396376B2A661}"/>
              </c:ext>
            </c:extLst>
          </c:dPt>
          <c:dPt>
            <c:idx val="209"/>
            <c:marker>
              <c:spPr>
                <a:noFill/>
                <a:ln>
                  <a:solidFill>
                    <a:srgbClr val="FF0000"/>
                  </a:solidFill>
                  <a:prstDash val="solid"/>
                </a:ln>
              </c:spPr>
            </c:marker>
            <c:bubble3D val="0"/>
            <c:extLst>
              <c:ext xmlns:c16="http://schemas.microsoft.com/office/drawing/2014/chart" uri="{C3380CC4-5D6E-409C-BE32-E72D297353CC}">
                <c16:uniqueId val="{0000005E-9B1D-476A-8C45-396376B2A661}"/>
              </c:ext>
            </c:extLst>
          </c:dPt>
          <c:dPt>
            <c:idx val="210"/>
            <c:marker>
              <c:spPr>
                <a:noFill/>
                <a:ln>
                  <a:solidFill>
                    <a:srgbClr val="FF0000"/>
                  </a:solidFill>
                  <a:prstDash val="solid"/>
                </a:ln>
              </c:spPr>
            </c:marker>
            <c:bubble3D val="0"/>
            <c:extLst>
              <c:ext xmlns:c16="http://schemas.microsoft.com/office/drawing/2014/chart" uri="{C3380CC4-5D6E-409C-BE32-E72D297353CC}">
                <c16:uniqueId val="{0000005F-9B1D-476A-8C45-396376B2A661}"/>
              </c:ext>
            </c:extLst>
          </c:dPt>
          <c:dPt>
            <c:idx val="211"/>
            <c:marker>
              <c:spPr>
                <a:noFill/>
                <a:ln>
                  <a:solidFill>
                    <a:srgbClr val="FF0000"/>
                  </a:solidFill>
                  <a:prstDash val="solid"/>
                </a:ln>
              </c:spPr>
            </c:marker>
            <c:bubble3D val="0"/>
            <c:extLst>
              <c:ext xmlns:c16="http://schemas.microsoft.com/office/drawing/2014/chart" uri="{C3380CC4-5D6E-409C-BE32-E72D297353CC}">
                <c16:uniqueId val="{00000060-9B1D-476A-8C45-396376B2A661}"/>
              </c:ext>
            </c:extLst>
          </c:dPt>
          <c:dPt>
            <c:idx val="212"/>
            <c:marker>
              <c:spPr>
                <a:noFill/>
                <a:ln>
                  <a:solidFill>
                    <a:srgbClr val="FF0000"/>
                  </a:solidFill>
                  <a:prstDash val="solid"/>
                </a:ln>
              </c:spPr>
            </c:marker>
            <c:bubble3D val="0"/>
            <c:extLst>
              <c:ext xmlns:c16="http://schemas.microsoft.com/office/drawing/2014/chart" uri="{C3380CC4-5D6E-409C-BE32-E72D297353CC}">
                <c16:uniqueId val="{00000061-9B1D-476A-8C45-396376B2A661}"/>
              </c:ext>
            </c:extLst>
          </c:dPt>
          <c:dPt>
            <c:idx val="213"/>
            <c:marker>
              <c:spPr>
                <a:noFill/>
                <a:ln>
                  <a:solidFill>
                    <a:srgbClr val="FF0000"/>
                  </a:solidFill>
                  <a:prstDash val="solid"/>
                </a:ln>
              </c:spPr>
            </c:marker>
            <c:bubble3D val="0"/>
            <c:extLst>
              <c:ext xmlns:c16="http://schemas.microsoft.com/office/drawing/2014/chart" uri="{C3380CC4-5D6E-409C-BE32-E72D297353CC}">
                <c16:uniqueId val="{00000062-9B1D-476A-8C45-396376B2A661}"/>
              </c:ext>
            </c:extLst>
          </c:dPt>
          <c:dPt>
            <c:idx val="214"/>
            <c:marker>
              <c:spPr>
                <a:noFill/>
                <a:ln>
                  <a:solidFill>
                    <a:srgbClr val="FF0000"/>
                  </a:solidFill>
                  <a:prstDash val="solid"/>
                </a:ln>
              </c:spPr>
            </c:marker>
            <c:bubble3D val="0"/>
            <c:extLst>
              <c:ext xmlns:c16="http://schemas.microsoft.com/office/drawing/2014/chart" uri="{C3380CC4-5D6E-409C-BE32-E72D297353CC}">
                <c16:uniqueId val="{00000063-9B1D-476A-8C45-396376B2A661}"/>
              </c:ext>
            </c:extLst>
          </c:dPt>
          <c:dPt>
            <c:idx val="215"/>
            <c:marker>
              <c:spPr>
                <a:noFill/>
                <a:ln>
                  <a:solidFill>
                    <a:srgbClr val="FF0000"/>
                  </a:solidFill>
                  <a:prstDash val="solid"/>
                </a:ln>
              </c:spPr>
            </c:marker>
            <c:bubble3D val="0"/>
            <c:extLst>
              <c:ext xmlns:c16="http://schemas.microsoft.com/office/drawing/2014/chart" uri="{C3380CC4-5D6E-409C-BE32-E72D297353CC}">
                <c16:uniqueId val="{00000064-9B1D-476A-8C45-396376B2A661}"/>
              </c:ext>
            </c:extLst>
          </c:dPt>
          <c:dPt>
            <c:idx val="216"/>
            <c:marker>
              <c:spPr>
                <a:noFill/>
                <a:ln>
                  <a:solidFill>
                    <a:srgbClr val="FF0000"/>
                  </a:solidFill>
                  <a:prstDash val="solid"/>
                </a:ln>
              </c:spPr>
            </c:marker>
            <c:bubble3D val="0"/>
            <c:extLst>
              <c:ext xmlns:c16="http://schemas.microsoft.com/office/drawing/2014/chart" uri="{C3380CC4-5D6E-409C-BE32-E72D297353CC}">
                <c16:uniqueId val="{00000065-9B1D-476A-8C45-396376B2A661}"/>
              </c:ext>
            </c:extLst>
          </c:dPt>
          <c:dPt>
            <c:idx val="217"/>
            <c:marker>
              <c:spPr>
                <a:noFill/>
                <a:ln>
                  <a:solidFill>
                    <a:srgbClr val="FF0000"/>
                  </a:solidFill>
                  <a:prstDash val="solid"/>
                </a:ln>
              </c:spPr>
            </c:marker>
            <c:bubble3D val="0"/>
            <c:extLst>
              <c:ext xmlns:c16="http://schemas.microsoft.com/office/drawing/2014/chart" uri="{C3380CC4-5D6E-409C-BE32-E72D297353CC}">
                <c16:uniqueId val="{00000066-9B1D-476A-8C45-396376B2A661}"/>
              </c:ext>
            </c:extLst>
          </c:dPt>
          <c:dPt>
            <c:idx val="218"/>
            <c:marker>
              <c:spPr>
                <a:noFill/>
                <a:ln>
                  <a:solidFill>
                    <a:srgbClr val="FF0000"/>
                  </a:solidFill>
                  <a:prstDash val="solid"/>
                </a:ln>
              </c:spPr>
            </c:marker>
            <c:bubble3D val="0"/>
            <c:extLst>
              <c:ext xmlns:c16="http://schemas.microsoft.com/office/drawing/2014/chart" uri="{C3380CC4-5D6E-409C-BE32-E72D297353CC}">
                <c16:uniqueId val="{00000067-9B1D-476A-8C45-396376B2A661}"/>
              </c:ext>
            </c:extLst>
          </c:dPt>
          <c:dPt>
            <c:idx val="219"/>
            <c:marker>
              <c:spPr>
                <a:noFill/>
                <a:ln>
                  <a:solidFill>
                    <a:srgbClr val="FF0000"/>
                  </a:solidFill>
                  <a:prstDash val="solid"/>
                </a:ln>
              </c:spPr>
            </c:marker>
            <c:bubble3D val="0"/>
            <c:extLst>
              <c:ext xmlns:c16="http://schemas.microsoft.com/office/drawing/2014/chart" uri="{C3380CC4-5D6E-409C-BE32-E72D297353CC}">
                <c16:uniqueId val="{00000068-9B1D-476A-8C45-396376B2A661}"/>
              </c:ext>
            </c:extLst>
          </c:dPt>
          <c:dPt>
            <c:idx val="220"/>
            <c:marker>
              <c:spPr>
                <a:noFill/>
                <a:ln>
                  <a:solidFill>
                    <a:srgbClr val="FF0000"/>
                  </a:solidFill>
                  <a:prstDash val="solid"/>
                </a:ln>
              </c:spPr>
            </c:marker>
            <c:bubble3D val="0"/>
            <c:extLst>
              <c:ext xmlns:c16="http://schemas.microsoft.com/office/drawing/2014/chart" uri="{C3380CC4-5D6E-409C-BE32-E72D297353CC}">
                <c16:uniqueId val="{00000069-9B1D-476A-8C45-396376B2A661}"/>
              </c:ext>
            </c:extLst>
          </c:dPt>
          <c:dPt>
            <c:idx val="221"/>
            <c:marker>
              <c:spPr>
                <a:noFill/>
                <a:ln>
                  <a:solidFill>
                    <a:srgbClr val="FF0000"/>
                  </a:solidFill>
                  <a:prstDash val="solid"/>
                </a:ln>
              </c:spPr>
            </c:marker>
            <c:bubble3D val="0"/>
            <c:extLst>
              <c:ext xmlns:c16="http://schemas.microsoft.com/office/drawing/2014/chart" uri="{C3380CC4-5D6E-409C-BE32-E72D297353CC}">
                <c16:uniqueId val="{0000006A-9B1D-476A-8C45-396376B2A661}"/>
              </c:ext>
            </c:extLst>
          </c:dPt>
          <c:dPt>
            <c:idx val="222"/>
            <c:marker>
              <c:spPr>
                <a:noFill/>
                <a:ln>
                  <a:solidFill>
                    <a:srgbClr val="FF0000"/>
                  </a:solidFill>
                  <a:prstDash val="solid"/>
                </a:ln>
              </c:spPr>
            </c:marker>
            <c:bubble3D val="0"/>
            <c:extLst>
              <c:ext xmlns:c16="http://schemas.microsoft.com/office/drawing/2014/chart" uri="{C3380CC4-5D6E-409C-BE32-E72D297353CC}">
                <c16:uniqueId val="{0000006B-9B1D-476A-8C45-396376B2A661}"/>
              </c:ext>
            </c:extLst>
          </c:dPt>
          <c:dPt>
            <c:idx val="223"/>
            <c:marker>
              <c:spPr>
                <a:noFill/>
                <a:ln>
                  <a:solidFill>
                    <a:srgbClr val="FF0000"/>
                  </a:solidFill>
                  <a:prstDash val="solid"/>
                </a:ln>
              </c:spPr>
            </c:marker>
            <c:bubble3D val="0"/>
            <c:extLst>
              <c:ext xmlns:c16="http://schemas.microsoft.com/office/drawing/2014/chart" uri="{C3380CC4-5D6E-409C-BE32-E72D297353CC}">
                <c16:uniqueId val="{0000006C-9B1D-476A-8C45-396376B2A661}"/>
              </c:ext>
            </c:extLst>
          </c:dPt>
          <c:dPt>
            <c:idx val="224"/>
            <c:marker>
              <c:spPr>
                <a:noFill/>
                <a:ln>
                  <a:solidFill>
                    <a:srgbClr val="FF0000"/>
                  </a:solidFill>
                  <a:prstDash val="solid"/>
                </a:ln>
              </c:spPr>
            </c:marker>
            <c:bubble3D val="0"/>
            <c:extLst>
              <c:ext xmlns:c16="http://schemas.microsoft.com/office/drawing/2014/chart" uri="{C3380CC4-5D6E-409C-BE32-E72D297353CC}">
                <c16:uniqueId val="{0000006D-9B1D-476A-8C45-396376B2A661}"/>
              </c:ext>
            </c:extLst>
          </c:dPt>
          <c:dPt>
            <c:idx val="225"/>
            <c:marker>
              <c:spPr>
                <a:noFill/>
                <a:ln>
                  <a:solidFill>
                    <a:srgbClr val="FF0000"/>
                  </a:solidFill>
                  <a:prstDash val="solid"/>
                </a:ln>
              </c:spPr>
            </c:marker>
            <c:bubble3D val="0"/>
            <c:extLst>
              <c:ext xmlns:c16="http://schemas.microsoft.com/office/drawing/2014/chart" uri="{C3380CC4-5D6E-409C-BE32-E72D297353CC}">
                <c16:uniqueId val="{0000006E-9B1D-476A-8C45-396376B2A661}"/>
              </c:ext>
            </c:extLst>
          </c:dPt>
          <c:dPt>
            <c:idx val="226"/>
            <c:marker>
              <c:spPr>
                <a:noFill/>
                <a:ln>
                  <a:solidFill>
                    <a:srgbClr val="FF0000"/>
                  </a:solidFill>
                  <a:prstDash val="solid"/>
                </a:ln>
              </c:spPr>
            </c:marker>
            <c:bubble3D val="0"/>
            <c:extLst>
              <c:ext xmlns:c16="http://schemas.microsoft.com/office/drawing/2014/chart" uri="{C3380CC4-5D6E-409C-BE32-E72D297353CC}">
                <c16:uniqueId val="{0000006F-9B1D-476A-8C45-396376B2A661}"/>
              </c:ext>
            </c:extLst>
          </c:dPt>
          <c:dPt>
            <c:idx val="227"/>
            <c:marker>
              <c:spPr>
                <a:noFill/>
                <a:ln>
                  <a:solidFill>
                    <a:srgbClr val="FF0000"/>
                  </a:solidFill>
                  <a:prstDash val="solid"/>
                </a:ln>
              </c:spPr>
            </c:marker>
            <c:bubble3D val="0"/>
            <c:extLst>
              <c:ext xmlns:c16="http://schemas.microsoft.com/office/drawing/2014/chart" uri="{C3380CC4-5D6E-409C-BE32-E72D297353CC}">
                <c16:uniqueId val="{00000070-9B1D-476A-8C45-396376B2A661}"/>
              </c:ext>
            </c:extLst>
          </c:dPt>
          <c:dPt>
            <c:idx val="228"/>
            <c:marker>
              <c:spPr>
                <a:noFill/>
                <a:ln>
                  <a:solidFill>
                    <a:srgbClr val="FF0000"/>
                  </a:solidFill>
                  <a:prstDash val="solid"/>
                </a:ln>
              </c:spPr>
            </c:marker>
            <c:bubble3D val="0"/>
            <c:extLst>
              <c:ext xmlns:c16="http://schemas.microsoft.com/office/drawing/2014/chart" uri="{C3380CC4-5D6E-409C-BE32-E72D297353CC}">
                <c16:uniqueId val="{00000071-9B1D-476A-8C45-396376B2A661}"/>
              </c:ext>
            </c:extLst>
          </c:dPt>
          <c:dPt>
            <c:idx val="229"/>
            <c:marker>
              <c:spPr>
                <a:noFill/>
                <a:ln>
                  <a:solidFill>
                    <a:srgbClr val="FF0000"/>
                  </a:solidFill>
                  <a:prstDash val="solid"/>
                </a:ln>
              </c:spPr>
            </c:marker>
            <c:bubble3D val="0"/>
            <c:extLst>
              <c:ext xmlns:c16="http://schemas.microsoft.com/office/drawing/2014/chart" uri="{C3380CC4-5D6E-409C-BE32-E72D297353CC}">
                <c16:uniqueId val="{00000072-9B1D-476A-8C45-396376B2A661}"/>
              </c:ext>
            </c:extLst>
          </c:dPt>
          <c:dPt>
            <c:idx val="230"/>
            <c:marker>
              <c:spPr>
                <a:noFill/>
                <a:ln>
                  <a:solidFill>
                    <a:srgbClr val="FF0000"/>
                  </a:solidFill>
                  <a:prstDash val="solid"/>
                </a:ln>
              </c:spPr>
            </c:marker>
            <c:bubble3D val="0"/>
            <c:extLst>
              <c:ext xmlns:c16="http://schemas.microsoft.com/office/drawing/2014/chart" uri="{C3380CC4-5D6E-409C-BE32-E72D297353CC}">
                <c16:uniqueId val="{00000073-9B1D-476A-8C45-396376B2A661}"/>
              </c:ext>
            </c:extLst>
          </c:dPt>
          <c:dPt>
            <c:idx val="231"/>
            <c:marker>
              <c:spPr>
                <a:noFill/>
                <a:ln>
                  <a:solidFill>
                    <a:srgbClr val="FF0000"/>
                  </a:solidFill>
                  <a:prstDash val="solid"/>
                </a:ln>
              </c:spPr>
            </c:marker>
            <c:bubble3D val="0"/>
            <c:extLst>
              <c:ext xmlns:c16="http://schemas.microsoft.com/office/drawing/2014/chart" uri="{C3380CC4-5D6E-409C-BE32-E72D297353CC}">
                <c16:uniqueId val="{00000074-9B1D-476A-8C45-396376B2A661}"/>
              </c:ext>
            </c:extLst>
          </c:dPt>
          <c:dPt>
            <c:idx val="232"/>
            <c:marker>
              <c:spPr>
                <a:noFill/>
                <a:ln>
                  <a:solidFill>
                    <a:srgbClr val="FF0000"/>
                  </a:solidFill>
                  <a:prstDash val="solid"/>
                </a:ln>
              </c:spPr>
            </c:marker>
            <c:bubble3D val="0"/>
            <c:extLst>
              <c:ext xmlns:c16="http://schemas.microsoft.com/office/drawing/2014/chart" uri="{C3380CC4-5D6E-409C-BE32-E72D297353CC}">
                <c16:uniqueId val="{00000075-9B1D-476A-8C45-396376B2A661}"/>
              </c:ext>
            </c:extLst>
          </c:dPt>
          <c:dPt>
            <c:idx val="233"/>
            <c:marker>
              <c:spPr>
                <a:noFill/>
                <a:ln>
                  <a:solidFill>
                    <a:srgbClr val="FF0000"/>
                  </a:solidFill>
                  <a:prstDash val="solid"/>
                </a:ln>
              </c:spPr>
            </c:marker>
            <c:bubble3D val="0"/>
            <c:extLst>
              <c:ext xmlns:c16="http://schemas.microsoft.com/office/drawing/2014/chart" uri="{C3380CC4-5D6E-409C-BE32-E72D297353CC}">
                <c16:uniqueId val="{00000076-9B1D-476A-8C45-396376B2A661}"/>
              </c:ext>
            </c:extLst>
          </c:dPt>
          <c:dPt>
            <c:idx val="234"/>
            <c:marker>
              <c:spPr>
                <a:noFill/>
                <a:ln>
                  <a:solidFill>
                    <a:srgbClr val="FF0000"/>
                  </a:solidFill>
                  <a:prstDash val="solid"/>
                </a:ln>
              </c:spPr>
            </c:marker>
            <c:bubble3D val="0"/>
            <c:extLst>
              <c:ext xmlns:c16="http://schemas.microsoft.com/office/drawing/2014/chart" uri="{C3380CC4-5D6E-409C-BE32-E72D297353CC}">
                <c16:uniqueId val="{00000077-9B1D-476A-8C45-396376B2A661}"/>
              </c:ext>
            </c:extLst>
          </c:dPt>
          <c:dPt>
            <c:idx val="235"/>
            <c:marker>
              <c:spPr>
                <a:noFill/>
                <a:ln>
                  <a:solidFill>
                    <a:srgbClr val="FF0000"/>
                  </a:solidFill>
                  <a:prstDash val="solid"/>
                </a:ln>
              </c:spPr>
            </c:marker>
            <c:bubble3D val="0"/>
            <c:extLst>
              <c:ext xmlns:c16="http://schemas.microsoft.com/office/drawing/2014/chart" uri="{C3380CC4-5D6E-409C-BE32-E72D297353CC}">
                <c16:uniqueId val="{00000078-9B1D-476A-8C45-396376B2A661}"/>
              </c:ext>
            </c:extLst>
          </c:dPt>
          <c:dPt>
            <c:idx val="236"/>
            <c:marker>
              <c:spPr>
                <a:noFill/>
                <a:ln>
                  <a:solidFill>
                    <a:srgbClr val="FF0000"/>
                  </a:solidFill>
                  <a:prstDash val="solid"/>
                </a:ln>
              </c:spPr>
            </c:marker>
            <c:bubble3D val="0"/>
            <c:extLst>
              <c:ext xmlns:c16="http://schemas.microsoft.com/office/drawing/2014/chart" uri="{C3380CC4-5D6E-409C-BE32-E72D297353CC}">
                <c16:uniqueId val="{00000079-9B1D-476A-8C45-396376B2A661}"/>
              </c:ext>
            </c:extLst>
          </c:dPt>
          <c:dPt>
            <c:idx val="237"/>
            <c:marker>
              <c:spPr>
                <a:noFill/>
                <a:ln>
                  <a:solidFill>
                    <a:srgbClr val="FF0000"/>
                  </a:solidFill>
                  <a:prstDash val="solid"/>
                </a:ln>
              </c:spPr>
            </c:marker>
            <c:bubble3D val="0"/>
            <c:extLst>
              <c:ext xmlns:c16="http://schemas.microsoft.com/office/drawing/2014/chart" uri="{C3380CC4-5D6E-409C-BE32-E72D297353CC}">
                <c16:uniqueId val="{0000007A-9B1D-476A-8C45-396376B2A661}"/>
              </c:ext>
            </c:extLst>
          </c:dPt>
          <c:dPt>
            <c:idx val="238"/>
            <c:marker>
              <c:spPr>
                <a:noFill/>
                <a:ln>
                  <a:solidFill>
                    <a:srgbClr val="FF0000"/>
                  </a:solidFill>
                  <a:prstDash val="solid"/>
                </a:ln>
              </c:spPr>
            </c:marker>
            <c:bubble3D val="0"/>
            <c:extLst>
              <c:ext xmlns:c16="http://schemas.microsoft.com/office/drawing/2014/chart" uri="{C3380CC4-5D6E-409C-BE32-E72D297353CC}">
                <c16:uniqueId val="{0000007B-9B1D-476A-8C45-396376B2A661}"/>
              </c:ext>
            </c:extLst>
          </c:dPt>
          <c:dPt>
            <c:idx val="239"/>
            <c:marker>
              <c:spPr>
                <a:noFill/>
                <a:ln>
                  <a:solidFill>
                    <a:srgbClr val="FF0000"/>
                  </a:solidFill>
                  <a:prstDash val="solid"/>
                </a:ln>
              </c:spPr>
            </c:marker>
            <c:bubble3D val="0"/>
            <c:extLst>
              <c:ext xmlns:c16="http://schemas.microsoft.com/office/drawing/2014/chart" uri="{C3380CC4-5D6E-409C-BE32-E72D297353CC}">
                <c16:uniqueId val="{0000007C-9B1D-476A-8C45-396376B2A661}"/>
              </c:ext>
            </c:extLst>
          </c:dPt>
          <c:dPt>
            <c:idx val="240"/>
            <c:marker>
              <c:spPr>
                <a:noFill/>
                <a:ln>
                  <a:solidFill>
                    <a:srgbClr val="FF0000"/>
                  </a:solidFill>
                  <a:prstDash val="solid"/>
                </a:ln>
              </c:spPr>
            </c:marker>
            <c:bubble3D val="0"/>
            <c:extLst>
              <c:ext xmlns:c16="http://schemas.microsoft.com/office/drawing/2014/chart" uri="{C3380CC4-5D6E-409C-BE32-E72D297353CC}">
                <c16:uniqueId val="{0000007D-9B1D-476A-8C45-396376B2A661}"/>
              </c:ext>
            </c:extLst>
          </c:dPt>
          <c:dPt>
            <c:idx val="241"/>
            <c:marker>
              <c:spPr>
                <a:noFill/>
                <a:ln>
                  <a:solidFill>
                    <a:srgbClr val="FF0000"/>
                  </a:solidFill>
                  <a:prstDash val="solid"/>
                </a:ln>
              </c:spPr>
            </c:marker>
            <c:bubble3D val="0"/>
            <c:extLst>
              <c:ext xmlns:c16="http://schemas.microsoft.com/office/drawing/2014/chart" uri="{C3380CC4-5D6E-409C-BE32-E72D297353CC}">
                <c16:uniqueId val="{0000007E-9B1D-476A-8C45-396376B2A661}"/>
              </c:ext>
            </c:extLst>
          </c:dPt>
          <c:dPt>
            <c:idx val="242"/>
            <c:marker>
              <c:spPr>
                <a:noFill/>
                <a:ln>
                  <a:solidFill>
                    <a:srgbClr val="FF0000"/>
                  </a:solidFill>
                  <a:prstDash val="solid"/>
                </a:ln>
              </c:spPr>
            </c:marker>
            <c:bubble3D val="0"/>
            <c:extLst>
              <c:ext xmlns:c16="http://schemas.microsoft.com/office/drawing/2014/chart" uri="{C3380CC4-5D6E-409C-BE32-E72D297353CC}">
                <c16:uniqueId val="{0000007F-9B1D-476A-8C45-396376B2A661}"/>
              </c:ext>
            </c:extLst>
          </c:dPt>
          <c:dPt>
            <c:idx val="243"/>
            <c:marker>
              <c:spPr>
                <a:noFill/>
                <a:ln>
                  <a:solidFill>
                    <a:srgbClr val="FF0000"/>
                  </a:solidFill>
                  <a:prstDash val="solid"/>
                </a:ln>
              </c:spPr>
            </c:marker>
            <c:bubble3D val="0"/>
            <c:extLst>
              <c:ext xmlns:c16="http://schemas.microsoft.com/office/drawing/2014/chart" uri="{C3380CC4-5D6E-409C-BE32-E72D297353CC}">
                <c16:uniqueId val="{00000080-9B1D-476A-8C45-396376B2A661}"/>
              </c:ext>
            </c:extLst>
          </c:dPt>
          <c:dPt>
            <c:idx val="244"/>
            <c:marker>
              <c:spPr>
                <a:noFill/>
                <a:ln>
                  <a:solidFill>
                    <a:srgbClr val="FF0000"/>
                  </a:solidFill>
                  <a:prstDash val="solid"/>
                </a:ln>
              </c:spPr>
            </c:marker>
            <c:bubble3D val="0"/>
            <c:extLst>
              <c:ext xmlns:c16="http://schemas.microsoft.com/office/drawing/2014/chart" uri="{C3380CC4-5D6E-409C-BE32-E72D297353CC}">
                <c16:uniqueId val="{00000081-9B1D-476A-8C45-396376B2A661}"/>
              </c:ext>
            </c:extLst>
          </c:dPt>
          <c:dPt>
            <c:idx val="245"/>
            <c:marker>
              <c:spPr>
                <a:noFill/>
                <a:ln>
                  <a:solidFill>
                    <a:srgbClr val="FF0000"/>
                  </a:solidFill>
                  <a:prstDash val="solid"/>
                </a:ln>
              </c:spPr>
            </c:marker>
            <c:bubble3D val="0"/>
            <c:extLst>
              <c:ext xmlns:c16="http://schemas.microsoft.com/office/drawing/2014/chart" uri="{C3380CC4-5D6E-409C-BE32-E72D297353CC}">
                <c16:uniqueId val="{00000082-9B1D-476A-8C45-396376B2A661}"/>
              </c:ext>
            </c:extLst>
          </c:dPt>
          <c:dPt>
            <c:idx val="246"/>
            <c:marker>
              <c:spPr>
                <a:noFill/>
                <a:ln>
                  <a:solidFill>
                    <a:srgbClr val="FF0000"/>
                  </a:solidFill>
                  <a:prstDash val="solid"/>
                </a:ln>
              </c:spPr>
            </c:marker>
            <c:bubble3D val="0"/>
            <c:extLst>
              <c:ext xmlns:c16="http://schemas.microsoft.com/office/drawing/2014/chart" uri="{C3380CC4-5D6E-409C-BE32-E72D297353CC}">
                <c16:uniqueId val="{00000083-9B1D-476A-8C45-396376B2A661}"/>
              </c:ext>
            </c:extLst>
          </c:dPt>
          <c:dPt>
            <c:idx val="247"/>
            <c:marker>
              <c:spPr>
                <a:noFill/>
                <a:ln>
                  <a:solidFill>
                    <a:srgbClr val="FF0000"/>
                  </a:solidFill>
                  <a:prstDash val="solid"/>
                </a:ln>
              </c:spPr>
            </c:marker>
            <c:bubble3D val="0"/>
            <c:extLst>
              <c:ext xmlns:c16="http://schemas.microsoft.com/office/drawing/2014/chart" uri="{C3380CC4-5D6E-409C-BE32-E72D297353CC}">
                <c16:uniqueId val="{00000084-9B1D-476A-8C45-396376B2A661}"/>
              </c:ext>
            </c:extLst>
          </c:dPt>
          <c:dPt>
            <c:idx val="248"/>
            <c:marker>
              <c:spPr>
                <a:noFill/>
                <a:ln>
                  <a:solidFill>
                    <a:srgbClr val="FF0000"/>
                  </a:solidFill>
                  <a:prstDash val="solid"/>
                </a:ln>
              </c:spPr>
            </c:marker>
            <c:bubble3D val="0"/>
            <c:extLst>
              <c:ext xmlns:c16="http://schemas.microsoft.com/office/drawing/2014/chart" uri="{C3380CC4-5D6E-409C-BE32-E72D297353CC}">
                <c16:uniqueId val="{00000085-9B1D-476A-8C45-396376B2A661}"/>
              </c:ext>
            </c:extLst>
          </c:dPt>
          <c:dPt>
            <c:idx val="249"/>
            <c:marker>
              <c:spPr>
                <a:noFill/>
                <a:ln>
                  <a:solidFill>
                    <a:srgbClr val="FF0000"/>
                  </a:solidFill>
                  <a:prstDash val="solid"/>
                </a:ln>
              </c:spPr>
            </c:marker>
            <c:bubble3D val="0"/>
            <c:extLst>
              <c:ext xmlns:c16="http://schemas.microsoft.com/office/drawing/2014/chart" uri="{C3380CC4-5D6E-409C-BE32-E72D297353CC}">
                <c16:uniqueId val="{00000086-9B1D-476A-8C45-396376B2A661}"/>
              </c:ext>
            </c:extLst>
          </c:dPt>
          <c:dPt>
            <c:idx val="250"/>
            <c:marker>
              <c:spPr>
                <a:noFill/>
                <a:ln>
                  <a:solidFill>
                    <a:srgbClr val="FF0000"/>
                  </a:solidFill>
                  <a:prstDash val="solid"/>
                </a:ln>
              </c:spPr>
            </c:marker>
            <c:bubble3D val="0"/>
            <c:extLst>
              <c:ext xmlns:c16="http://schemas.microsoft.com/office/drawing/2014/chart" uri="{C3380CC4-5D6E-409C-BE32-E72D297353CC}">
                <c16:uniqueId val="{00000087-9B1D-476A-8C45-396376B2A661}"/>
              </c:ext>
            </c:extLst>
          </c:dPt>
          <c:dPt>
            <c:idx val="251"/>
            <c:marker>
              <c:spPr>
                <a:noFill/>
                <a:ln>
                  <a:solidFill>
                    <a:srgbClr val="FF0000"/>
                  </a:solidFill>
                  <a:prstDash val="solid"/>
                </a:ln>
              </c:spPr>
            </c:marker>
            <c:bubble3D val="0"/>
            <c:extLst>
              <c:ext xmlns:c16="http://schemas.microsoft.com/office/drawing/2014/chart" uri="{C3380CC4-5D6E-409C-BE32-E72D297353CC}">
                <c16:uniqueId val="{00000088-9B1D-476A-8C45-396376B2A661}"/>
              </c:ext>
            </c:extLst>
          </c:dPt>
          <c:dPt>
            <c:idx val="252"/>
            <c:marker>
              <c:spPr>
                <a:noFill/>
                <a:ln>
                  <a:solidFill>
                    <a:srgbClr val="FF0000"/>
                  </a:solidFill>
                  <a:prstDash val="solid"/>
                </a:ln>
              </c:spPr>
            </c:marker>
            <c:bubble3D val="0"/>
            <c:extLst>
              <c:ext xmlns:c16="http://schemas.microsoft.com/office/drawing/2014/chart" uri="{C3380CC4-5D6E-409C-BE32-E72D297353CC}">
                <c16:uniqueId val="{00000089-9B1D-476A-8C45-396376B2A661}"/>
              </c:ext>
            </c:extLst>
          </c:dPt>
          <c:dPt>
            <c:idx val="253"/>
            <c:marker>
              <c:spPr>
                <a:noFill/>
                <a:ln>
                  <a:solidFill>
                    <a:srgbClr val="FF0000"/>
                  </a:solidFill>
                  <a:prstDash val="solid"/>
                </a:ln>
              </c:spPr>
            </c:marker>
            <c:bubble3D val="0"/>
            <c:extLst>
              <c:ext xmlns:c16="http://schemas.microsoft.com/office/drawing/2014/chart" uri="{C3380CC4-5D6E-409C-BE32-E72D297353CC}">
                <c16:uniqueId val="{0000008A-9B1D-476A-8C45-396376B2A661}"/>
              </c:ext>
            </c:extLst>
          </c:dPt>
          <c:dPt>
            <c:idx val="254"/>
            <c:marker>
              <c:spPr>
                <a:noFill/>
                <a:ln>
                  <a:solidFill>
                    <a:srgbClr val="FF0000"/>
                  </a:solidFill>
                  <a:prstDash val="solid"/>
                </a:ln>
              </c:spPr>
            </c:marker>
            <c:bubble3D val="0"/>
            <c:extLst>
              <c:ext xmlns:c16="http://schemas.microsoft.com/office/drawing/2014/chart" uri="{C3380CC4-5D6E-409C-BE32-E72D297353CC}">
                <c16:uniqueId val="{0000008B-9B1D-476A-8C45-396376B2A661}"/>
              </c:ext>
            </c:extLst>
          </c:dPt>
          <c:dPt>
            <c:idx val="255"/>
            <c:marker>
              <c:spPr>
                <a:noFill/>
                <a:ln>
                  <a:solidFill>
                    <a:srgbClr val="FF0000"/>
                  </a:solidFill>
                  <a:prstDash val="solid"/>
                </a:ln>
              </c:spPr>
            </c:marker>
            <c:bubble3D val="0"/>
            <c:extLst>
              <c:ext xmlns:c16="http://schemas.microsoft.com/office/drawing/2014/chart" uri="{C3380CC4-5D6E-409C-BE32-E72D297353CC}">
                <c16:uniqueId val="{0000008C-9B1D-476A-8C45-396376B2A661}"/>
              </c:ext>
            </c:extLst>
          </c:dPt>
          <c:dPt>
            <c:idx val="256"/>
            <c:marker>
              <c:spPr>
                <a:noFill/>
                <a:ln>
                  <a:solidFill>
                    <a:srgbClr val="FF0000"/>
                  </a:solidFill>
                  <a:prstDash val="solid"/>
                </a:ln>
              </c:spPr>
            </c:marker>
            <c:bubble3D val="0"/>
            <c:extLst>
              <c:ext xmlns:c16="http://schemas.microsoft.com/office/drawing/2014/chart" uri="{C3380CC4-5D6E-409C-BE32-E72D297353CC}">
                <c16:uniqueId val="{0000008D-9B1D-476A-8C45-396376B2A661}"/>
              </c:ext>
            </c:extLst>
          </c:dPt>
          <c:dPt>
            <c:idx val="257"/>
            <c:marker>
              <c:spPr>
                <a:noFill/>
                <a:ln>
                  <a:solidFill>
                    <a:srgbClr val="FF0000"/>
                  </a:solidFill>
                  <a:prstDash val="solid"/>
                </a:ln>
              </c:spPr>
            </c:marker>
            <c:bubble3D val="0"/>
            <c:extLst>
              <c:ext xmlns:c16="http://schemas.microsoft.com/office/drawing/2014/chart" uri="{C3380CC4-5D6E-409C-BE32-E72D297353CC}">
                <c16:uniqueId val="{0000008E-9B1D-476A-8C45-396376B2A661}"/>
              </c:ext>
            </c:extLst>
          </c:dPt>
          <c:dPt>
            <c:idx val="258"/>
            <c:marker>
              <c:spPr>
                <a:noFill/>
                <a:ln>
                  <a:solidFill>
                    <a:srgbClr val="FF0000"/>
                  </a:solidFill>
                  <a:prstDash val="solid"/>
                </a:ln>
              </c:spPr>
            </c:marker>
            <c:bubble3D val="0"/>
            <c:extLst>
              <c:ext xmlns:c16="http://schemas.microsoft.com/office/drawing/2014/chart" uri="{C3380CC4-5D6E-409C-BE32-E72D297353CC}">
                <c16:uniqueId val="{0000008F-9B1D-476A-8C45-396376B2A661}"/>
              </c:ext>
            </c:extLst>
          </c:dPt>
          <c:dPt>
            <c:idx val="259"/>
            <c:marker>
              <c:spPr>
                <a:noFill/>
                <a:ln>
                  <a:solidFill>
                    <a:srgbClr val="FF0000"/>
                  </a:solidFill>
                  <a:prstDash val="solid"/>
                </a:ln>
              </c:spPr>
            </c:marker>
            <c:bubble3D val="0"/>
            <c:extLst>
              <c:ext xmlns:c16="http://schemas.microsoft.com/office/drawing/2014/chart" uri="{C3380CC4-5D6E-409C-BE32-E72D297353CC}">
                <c16:uniqueId val="{00000090-9B1D-476A-8C45-396376B2A661}"/>
              </c:ext>
            </c:extLst>
          </c:dPt>
          <c:dPt>
            <c:idx val="260"/>
            <c:marker>
              <c:spPr>
                <a:noFill/>
                <a:ln>
                  <a:solidFill>
                    <a:srgbClr val="FF0000"/>
                  </a:solidFill>
                  <a:prstDash val="solid"/>
                </a:ln>
              </c:spPr>
            </c:marker>
            <c:bubble3D val="0"/>
            <c:extLst>
              <c:ext xmlns:c16="http://schemas.microsoft.com/office/drawing/2014/chart" uri="{C3380CC4-5D6E-409C-BE32-E72D297353CC}">
                <c16:uniqueId val="{00000091-9B1D-476A-8C45-396376B2A661}"/>
              </c:ext>
            </c:extLst>
          </c:dPt>
          <c:dPt>
            <c:idx val="261"/>
            <c:marker>
              <c:spPr>
                <a:noFill/>
                <a:ln>
                  <a:solidFill>
                    <a:srgbClr val="FF0000"/>
                  </a:solidFill>
                  <a:prstDash val="solid"/>
                </a:ln>
              </c:spPr>
            </c:marker>
            <c:bubble3D val="0"/>
            <c:extLst>
              <c:ext xmlns:c16="http://schemas.microsoft.com/office/drawing/2014/chart" uri="{C3380CC4-5D6E-409C-BE32-E72D297353CC}">
                <c16:uniqueId val="{00000092-9B1D-476A-8C45-396376B2A661}"/>
              </c:ext>
            </c:extLst>
          </c:dPt>
          <c:dPt>
            <c:idx val="262"/>
            <c:marker>
              <c:spPr>
                <a:noFill/>
                <a:ln>
                  <a:solidFill>
                    <a:srgbClr val="FF0000"/>
                  </a:solidFill>
                  <a:prstDash val="solid"/>
                </a:ln>
              </c:spPr>
            </c:marker>
            <c:bubble3D val="0"/>
            <c:extLst>
              <c:ext xmlns:c16="http://schemas.microsoft.com/office/drawing/2014/chart" uri="{C3380CC4-5D6E-409C-BE32-E72D297353CC}">
                <c16:uniqueId val="{00000093-9B1D-476A-8C45-396376B2A661}"/>
              </c:ext>
            </c:extLst>
          </c:dPt>
          <c:dPt>
            <c:idx val="263"/>
            <c:marker>
              <c:spPr>
                <a:noFill/>
                <a:ln>
                  <a:solidFill>
                    <a:srgbClr val="FF0000"/>
                  </a:solidFill>
                  <a:prstDash val="solid"/>
                </a:ln>
              </c:spPr>
            </c:marker>
            <c:bubble3D val="0"/>
            <c:extLst>
              <c:ext xmlns:c16="http://schemas.microsoft.com/office/drawing/2014/chart" uri="{C3380CC4-5D6E-409C-BE32-E72D297353CC}">
                <c16:uniqueId val="{00000094-9B1D-476A-8C45-396376B2A661}"/>
              </c:ext>
            </c:extLst>
          </c:dPt>
          <c:dPt>
            <c:idx val="264"/>
            <c:marker>
              <c:spPr>
                <a:noFill/>
                <a:ln>
                  <a:solidFill>
                    <a:srgbClr val="FF0000"/>
                  </a:solidFill>
                  <a:prstDash val="solid"/>
                </a:ln>
              </c:spPr>
            </c:marker>
            <c:bubble3D val="0"/>
            <c:extLst>
              <c:ext xmlns:c16="http://schemas.microsoft.com/office/drawing/2014/chart" uri="{C3380CC4-5D6E-409C-BE32-E72D297353CC}">
                <c16:uniqueId val="{00000095-9B1D-476A-8C45-396376B2A661}"/>
              </c:ext>
            </c:extLst>
          </c:dPt>
          <c:dPt>
            <c:idx val="265"/>
            <c:marker>
              <c:spPr>
                <a:noFill/>
                <a:ln>
                  <a:solidFill>
                    <a:srgbClr val="FF0000"/>
                  </a:solidFill>
                  <a:prstDash val="solid"/>
                </a:ln>
              </c:spPr>
            </c:marker>
            <c:bubble3D val="0"/>
            <c:extLst>
              <c:ext xmlns:c16="http://schemas.microsoft.com/office/drawing/2014/chart" uri="{C3380CC4-5D6E-409C-BE32-E72D297353CC}">
                <c16:uniqueId val="{00000096-9B1D-476A-8C45-396376B2A661}"/>
              </c:ext>
            </c:extLst>
          </c:dPt>
          <c:dPt>
            <c:idx val="266"/>
            <c:marker>
              <c:spPr>
                <a:noFill/>
                <a:ln>
                  <a:solidFill>
                    <a:srgbClr val="FF0000"/>
                  </a:solidFill>
                  <a:prstDash val="solid"/>
                </a:ln>
              </c:spPr>
            </c:marker>
            <c:bubble3D val="0"/>
            <c:extLst>
              <c:ext xmlns:c16="http://schemas.microsoft.com/office/drawing/2014/chart" uri="{C3380CC4-5D6E-409C-BE32-E72D297353CC}">
                <c16:uniqueId val="{00000097-9B1D-476A-8C45-396376B2A661}"/>
              </c:ext>
            </c:extLst>
          </c:dPt>
          <c:dPt>
            <c:idx val="267"/>
            <c:marker>
              <c:spPr>
                <a:noFill/>
                <a:ln>
                  <a:solidFill>
                    <a:srgbClr val="FF0000"/>
                  </a:solidFill>
                  <a:prstDash val="solid"/>
                </a:ln>
              </c:spPr>
            </c:marker>
            <c:bubble3D val="0"/>
            <c:extLst>
              <c:ext xmlns:c16="http://schemas.microsoft.com/office/drawing/2014/chart" uri="{C3380CC4-5D6E-409C-BE32-E72D297353CC}">
                <c16:uniqueId val="{00000098-9B1D-476A-8C45-396376B2A661}"/>
              </c:ext>
            </c:extLst>
          </c:dPt>
          <c:dPt>
            <c:idx val="268"/>
            <c:marker>
              <c:spPr>
                <a:noFill/>
                <a:ln>
                  <a:solidFill>
                    <a:srgbClr val="FF0000"/>
                  </a:solidFill>
                  <a:prstDash val="solid"/>
                </a:ln>
              </c:spPr>
            </c:marker>
            <c:bubble3D val="0"/>
            <c:extLst>
              <c:ext xmlns:c16="http://schemas.microsoft.com/office/drawing/2014/chart" uri="{C3380CC4-5D6E-409C-BE32-E72D297353CC}">
                <c16:uniqueId val="{00000099-9B1D-476A-8C45-396376B2A661}"/>
              </c:ext>
            </c:extLst>
          </c:dPt>
          <c:dPt>
            <c:idx val="269"/>
            <c:marker>
              <c:spPr>
                <a:noFill/>
                <a:ln>
                  <a:solidFill>
                    <a:srgbClr val="FF0000"/>
                  </a:solidFill>
                  <a:prstDash val="solid"/>
                </a:ln>
              </c:spPr>
            </c:marker>
            <c:bubble3D val="0"/>
            <c:extLst>
              <c:ext xmlns:c16="http://schemas.microsoft.com/office/drawing/2014/chart" uri="{C3380CC4-5D6E-409C-BE32-E72D297353CC}">
                <c16:uniqueId val="{0000009A-9B1D-476A-8C45-396376B2A661}"/>
              </c:ext>
            </c:extLst>
          </c:dPt>
          <c:dLbls>
            <c:dLbl>
              <c:idx val="10"/>
              <c:tx>
                <c:rich>
                  <a:bodyPr/>
                  <a:lstStyle/>
                  <a:p>
                    <a:pPr>
                      <a:defRPr lang="tr-TR" sz="800" b="1" i="0" u="none" strike="noStrike" baseline="0">
                        <a:solidFill>
                          <a:srgbClr val="000000"/>
                        </a:solidFill>
                        <a:latin typeface="Arial"/>
                        <a:ea typeface="Arial"/>
                        <a:cs typeface="Arial"/>
                      </a:defRPr>
                    </a:pPr>
                    <a:r>
                      <a:rPr lang="en-US"/>
                      <a:t>Female</a:t>
                    </a:r>
                  </a:p>
                </c:rich>
              </c:tx>
              <c:spPr>
                <a:noFill/>
                <a:ln w="25400">
                  <a:noFill/>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B1D-476A-8C45-396376B2A6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Lit>
              <c:formatCode>General</c:formatCode>
              <c:ptCount val="270"/>
              <c:pt idx="0">
                <c:v>4</c:v>
              </c:pt>
              <c:pt idx="1">
                <c:v>2.5</c:v>
              </c:pt>
              <c:pt idx="2">
                <c:v>2.5</c:v>
              </c:pt>
              <c:pt idx="3">
                <c:v>2</c:v>
              </c:pt>
              <c:pt idx="4">
                <c:v>2.5</c:v>
              </c:pt>
              <c:pt idx="5">
                <c:v>2.5</c:v>
              </c:pt>
              <c:pt idx="6">
                <c:v>10</c:v>
              </c:pt>
              <c:pt idx="7">
                <c:v>10</c:v>
              </c:pt>
              <c:pt idx="8">
                <c:v>12</c:v>
              </c:pt>
              <c:pt idx="9">
                <c:v>10</c:v>
              </c:pt>
              <c:pt idx="10">
                <c:v>10</c:v>
              </c:pt>
              <c:pt idx="11">
                <c:v>4</c:v>
              </c:pt>
              <c:pt idx="12">
                <c:v>4</c:v>
              </c:pt>
              <c:pt idx="13">
                <c:v>6.0555555555555385</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numLit>
          </c:xVal>
          <c:yVal>
            <c:numLit>
              <c:formatCode>General</c:formatCode>
              <c:ptCount val="270"/>
              <c:pt idx="0">
                <c:v>4</c:v>
              </c:pt>
              <c:pt idx="1">
                <c:v>4</c:v>
              </c:pt>
              <c:pt idx="2">
                <c:v>7</c:v>
              </c:pt>
              <c:pt idx="3">
                <c:v>7</c:v>
              </c:pt>
              <c:pt idx="4">
                <c:v>7</c:v>
              </c:pt>
              <c:pt idx="5">
                <c:v>10</c:v>
              </c:pt>
              <c:pt idx="6">
                <c:v>10</c:v>
              </c:pt>
              <c:pt idx="7">
                <c:v>7</c:v>
              </c:pt>
              <c:pt idx="8">
                <c:v>7</c:v>
              </c:pt>
              <c:pt idx="9">
                <c:v>7</c:v>
              </c:pt>
              <c:pt idx="10">
                <c:v>4</c:v>
              </c:pt>
              <c:pt idx="11">
                <c:v>4</c:v>
              </c:pt>
              <c:pt idx="12">
                <c:v>10</c:v>
              </c:pt>
              <c:pt idx="13">
                <c:v>7</c:v>
              </c:pt>
              <c:pt idx="14">
                <c:v>7</c:v>
              </c:pt>
              <c:pt idx="15">
                <c:v>7</c:v>
              </c:pt>
              <c:pt idx="16">
                <c:v>7</c:v>
              </c:pt>
              <c:pt idx="17">
                <c:v>7</c:v>
              </c:pt>
              <c:pt idx="18">
                <c:v>7</c:v>
              </c:pt>
              <c:pt idx="19">
                <c:v>7</c:v>
              </c:pt>
              <c:pt idx="20">
                <c:v>7</c:v>
              </c:pt>
              <c:pt idx="21">
                <c:v>7</c:v>
              </c:pt>
              <c:pt idx="22">
                <c:v>7</c:v>
              </c:pt>
              <c:pt idx="23">
                <c:v>7</c:v>
              </c:pt>
              <c:pt idx="24">
                <c:v>7</c:v>
              </c:pt>
              <c:pt idx="25">
                <c:v>7</c:v>
              </c:pt>
              <c:pt idx="26">
                <c:v>7</c:v>
              </c:pt>
              <c:pt idx="27">
                <c:v>7</c:v>
              </c:pt>
              <c:pt idx="28">
                <c:v>7</c:v>
              </c:pt>
              <c:pt idx="29">
                <c:v>7</c:v>
              </c:pt>
              <c:pt idx="30">
                <c:v>7</c:v>
              </c:pt>
              <c:pt idx="31">
                <c:v>7</c:v>
              </c:pt>
              <c:pt idx="32">
                <c:v>7</c:v>
              </c:pt>
              <c:pt idx="33">
                <c:v>7</c:v>
              </c:pt>
              <c:pt idx="34">
                <c:v>7</c:v>
              </c:pt>
              <c:pt idx="35">
                <c:v>7</c:v>
              </c:pt>
              <c:pt idx="36">
                <c:v>7</c:v>
              </c:pt>
              <c:pt idx="37">
                <c:v>7</c:v>
              </c:pt>
              <c:pt idx="38">
                <c:v>7</c:v>
              </c:pt>
              <c:pt idx="39">
                <c:v>7</c:v>
              </c:pt>
              <c:pt idx="40">
                <c:v>7</c:v>
              </c:pt>
              <c:pt idx="41">
                <c:v>7</c:v>
              </c:pt>
              <c:pt idx="42">
                <c:v>7</c:v>
              </c:pt>
              <c:pt idx="43">
                <c:v>7</c:v>
              </c:pt>
              <c:pt idx="44">
                <c:v>7</c:v>
              </c:pt>
              <c:pt idx="45">
                <c:v>7</c:v>
              </c:pt>
              <c:pt idx="46">
                <c:v>7</c:v>
              </c:pt>
              <c:pt idx="47">
                <c:v>7</c:v>
              </c:pt>
              <c:pt idx="48">
                <c:v>7</c:v>
              </c:pt>
              <c:pt idx="49">
                <c:v>7</c:v>
              </c:pt>
              <c:pt idx="50">
                <c:v>7</c:v>
              </c:pt>
              <c:pt idx="51">
                <c:v>7</c:v>
              </c:pt>
              <c:pt idx="52">
                <c:v>7</c:v>
              </c:pt>
              <c:pt idx="53">
                <c:v>7</c:v>
              </c:pt>
              <c:pt idx="54">
                <c:v>7</c:v>
              </c:pt>
              <c:pt idx="55">
                <c:v>7</c:v>
              </c:pt>
              <c:pt idx="56">
                <c:v>7</c:v>
              </c:pt>
              <c:pt idx="57">
                <c:v>7</c:v>
              </c:pt>
              <c:pt idx="58">
                <c:v>7</c:v>
              </c:pt>
              <c:pt idx="59">
                <c:v>7</c:v>
              </c:pt>
              <c:pt idx="60">
                <c:v>7</c:v>
              </c:pt>
              <c:pt idx="61">
                <c:v>7</c:v>
              </c:pt>
              <c:pt idx="62">
                <c:v>7</c:v>
              </c:pt>
              <c:pt idx="63">
                <c:v>7</c:v>
              </c:pt>
              <c:pt idx="64">
                <c:v>7</c:v>
              </c:pt>
              <c:pt idx="65">
                <c:v>7</c:v>
              </c:pt>
              <c:pt idx="66">
                <c:v>7</c:v>
              </c:pt>
              <c:pt idx="67">
                <c:v>7</c:v>
              </c:pt>
              <c:pt idx="68">
                <c:v>7</c:v>
              </c:pt>
              <c:pt idx="69">
                <c:v>7</c:v>
              </c:pt>
              <c:pt idx="70">
                <c:v>7</c:v>
              </c:pt>
              <c:pt idx="71">
                <c:v>7</c:v>
              </c:pt>
              <c:pt idx="72">
                <c:v>7</c:v>
              </c:pt>
              <c:pt idx="73">
                <c:v>7</c:v>
              </c:pt>
              <c:pt idx="74">
                <c:v>7</c:v>
              </c:pt>
              <c:pt idx="75">
                <c:v>7</c:v>
              </c:pt>
              <c:pt idx="76">
                <c:v>7</c:v>
              </c:pt>
              <c:pt idx="77">
                <c:v>7</c:v>
              </c:pt>
              <c:pt idx="78">
                <c:v>7</c:v>
              </c:pt>
              <c:pt idx="79">
                <c:v>7</c:v>
              </c:pt>
              <c:pt idx="80">
                <c:v>7</c:v>
              </c:pt>
              <c:pt idx="81">
                <c:v>7</c:v>
              </c:pt>
              <c:pt idx="82">
                <c:v>7</c:v>
              </c:pt>
              <c:pt idx="83">
                <c:v>7</c:v>
              </c:pt>
              <c:pt idx="84">
                <c:v>7</c:v>
              </c:pt>
              <c:pt idx="85">
                <c:v>7</c:v>
              </c:pt>
              <c:pt idx="86">
                <c:v>7</c:v>
              </c:pt>
              <c:pt idx="87">
                <c:v>7</c:v>
              </c:pt>
              <c:pt idx="88">
                <c:v>7</c:v>
              </c:pt>
              <c:pt idx="89">
                <c:v>7</c:v>
              </c:pt>
              <c:pt idx="90">
                <c:v>7</c:v>
              </c:pt>
              <c:pt idx="91">
                <c:v>7</c:v>
              </c:pt>
              <c:pt idx="92">
                <c:v>7</c:v>
              </c:pt>
              <c:pt idx="93">
                <c:v>7</c:v>
              </c:pt>
              <c:pt idx="94">
                <c:v>7</c:v>
              </c:pt>
              <c:pt idx="95">
                <c:v>7</c:v>
              </c:pt>
              <c:pt idx="96">
                <c:v>7</c:v>
              </c:pt>
              <c:pt idx="97">
                <c:v>7</c:v>
              </c:pt>
              <c:pt idx="98">
                <c:v>7</c:v>
              </c:pt>
              <c:pt idx="99">
                <c:v>7</c:v>
              </c:pt>
              <c:pt idx="100">
                <c:v>7</c:v>
              </c:pt>
              <c:pt idx="101">
                <c:v>7</c:v>
              </c:pt>
              <c:pt idx="102">
                <c:v>7</c:v>
              </c:pt>
              <c:pt idx="103">
                <c:v>7</c:v>
              </c:pt>
              <c:pt idx="104">
                <c:v>7</c:v>
              </c:pt>
              <c:pt idx="105">
                <c:v>7</c:v>
              </c:pt>
              <c:pt idx="106">
                <c:v>7</c:v>
              </c:pt>
              <c:pt idx="107">
                <c:v>7</c:v>
              </c:pt>
              <c:pt idx="108">
                <c:v>7</c:v>
              </c:pt>
              <c:pt idx="109">
                <c:v>7</c:v>
              </c:pt>
              <c:pt idx="110">
                <c:v>7</c:v>
              </c:pt>
              <c:pt idx="111">
                <c:v>7</c:v>
              </c:pt>
              <c:pt idx="112">
                <c:v>7</c:v>
              </c:pt>
              <c:pt idx="113">
                <c:v>7</c:v>
              </c:pt>
              <c:pt idx="114">
                <c:v>7</c:v>
              </c:pt>
              <c:pt idx="115">
                <c:v>7</c:v>
              </c:pt>
              <c:pt idx="116">
                <c:v>7</c:v>
              </c:pt>
              <c:pt idx="117">
                <c:v>7</c:v>
              </c:pt>
              <c:pt idx="118">
                <c:v>7</c:v>
              </c:pt>
              <c:pt idx="119">
                <c:v>7</c:v>
              </c:pt>
              <c:pt idx="120">
                <c:v>7</c:v>
              </c:pt>
              <c:pt idx="121">
                <c:v>7</c:v>
              </c:pt>
              <c:pt idx="122">
                <c:v>7</c:v>
              </c:pt>
              <c:pt idx="123">
                <c:v>7</c:v>
              </c:pt>
              <c:pt idx="124">
                <c:v>7</c:v>
              </c:pt>
              <c:pt idx="125">
                <c:v>7</c:v>
              </c:pt>
              <c:pt idx="126">
                <c:v>7</c:v>
              </c:pt>
              <c:pt idx="127">
                <c:v>7</c:v>
              </c:pt>
              <c:pt idx="128">
                <c:v>7</c:v>
              </c:pt>
              <c:pt idx="129">
                <c:v>7</c:v>
              </c:pt>
              <c:pt idx="130">
                <c:v>7</c:v>
              </c:pt>
              <c:pt idx="131">
                <c:v>7</c:v>
              </c:pt>
              <c:pt idx="132">
                <c:v>7</c:v>
              </c:pt>
              <c:pt idx="133">
                <c:v>7</c:v>
              </c:pt>
              <c:pt idx="134">
                <c:v>7</c:v>
              </c:pt>
              <c:pt idx="135">
                <c:v>7</c:v>
              </c:pt>
              <c:pt idx="136">
                <c:v>7</c:v>
              </c:pt>
              <c:pt idx="137">
                <c:v>7</c:v>
              </c:pt>
              <c:pt idx="138">
                <c:v>7</c:v>
              </c:pt>
              <c:pt idx="139">
                <c:v>7</c:v>
              </c:pt>
              <c:pt idx="140">
                <c:v>7</c:v>
              </c:pt>
              <c:pt idx="141">
                <c:v>7</c:v>
              </c:pt>
              <c:pt idx="142">
                <c:v>7</c:v>
              </c:pt>
              <c:pt idx="143">
                <c:v>7</c:v>
              </c:pt>
              <c:pt idx="144">
                <c:v>7</c:v>
              </c:pt>
              <c:pt idx="145">
                <c:v>7</c:v>
              </c:pt>
              <c:pt idx="146">
                <c:v>7</c:v>
              </c:pt>
              <c:pt idx="147">
                <c:v>7</c:v>
              </c:pt>
              <c:pt idx="148">
                <c:v>7</c:v>
              </c:pt>
              <c:pt idx="149">
                <c:v>7</c:v>
              </c:pt>
              <c:pt idx="150">
                <c:v>7</c:v>
              </c:pt>
              <c:pt idx="151">
                <c:v>7</c:v>
              </c:pt>
              <c:pt idx="152">
                <c:v>7</c:v>
              </c:pt>
              <c:pt idx="153">
                <c:v>7</c:v>
              </c:pt>
              <c:pt idx="154">
                <c:v>7</c:v>
              </c:pt>
              <c:pt idx="155">
                <c:v>7</c:v>
              </c:pt>
              <c:pt idx="156">
                <c:v>7</c:v>
              </c:pt>
              <c:pt idx="157">
                <c:v>7</c:v>
              </c:pt>
              <c:pt idx="158">
                <c:v>7</c:v>
              </c:pt>
              <c:pt idx="159">
                <c:v>7</c:v>
              </c:pt>
              <c:pt idx="160">
                <c:v>7</c:v>
              </c:pt>
              <c:pt idx="161">
                <c:v>7</c:v>
              </c:pt>
              <c:pt idx="162">
                <c:v>7</c:v>
              </c:pt>
              <c:pt idx="163">
                <c:v>7</c:v>
              </c:pt>
              <c:pt idx="164">
                <c:v>7</c:v>
              </c:pt>
              <c:pt idx="165">
                <c:v>7</c:v>
              </c:pt>
              <c:pt idx="166">
                <c:v>7</c:v>
              </c:pt>
              <c:pt idx="167">
                <c:v>7</c:v>
              </c:pt>
              <c:pt idx="168">
                <c:v>7</c:v>
              </c:pt>
              <c:pt idx="169">
                <c:v>7</c:v>
              </c:pt>
              <c:pt idx="170">
                <c:v>7</c:v>
              </c:pt>
              <c:pt idx="171">
                <c:v>7</c:v>
              </c:pt>
              <c:pt idx="172">
                <c:v>7</c:v>
              </c:pt>
              <c:pt idx="173">
                <c:v>7</c:v>
              </c:pt>
              <c:pt idx="174">
                <c:v>7</c:v>
              </c:pt>
              <c:pt idx="175">
                <c:v>7</c:v>
              </c:pt>
              <c:pt idx="176">
                <c:v>7</c:v>
              </c:pt>
              <c:pt idx="177">
                <c:v>7</c:v>
              </c:pt>
              <c:pt idx="178">
                <c:v>7</c:v>
              </c:pt>
              <c:pt idx="179">
                <c:v>7</c:v>
              </c:pt>
              <c:pt idx="180">
                <c:v>7</c:v>
              </c:pt>
              <c:pt idx="181">
                <c:v>7</c:v>
              </c:pt>
              <c:pt idx="182">
                <c:v>7</c:v>
              </c:pt>
              <c:pt idx="183">
                <c:v>7</c:v>
              </c:pt>
              <c:pt idx="184">
                <c:v>7</c:v>
              </c:pt>
              <c:pt idx="185">
                <c:v>7</c:v>
              </c:pt>
              <c:pt idx="186">
                <c:v>7</c:v>
              </c:pt>
              <c:pt idx="187">
                <c:v>7</c:v>
              </c:pt>
              <c:pt idx="188">
                <c:v>7</c:v>
              </c:pt>
              <c:pt idx="189">
                <c:v>7</c:v>
              </c:pt>
              <c:pt idx="190">
                <c:v>7</c:v>
              </c:pt>
              <c:pt idx="191">
                <c:v>7</c:v>
              </c:pt>
              <c:pt idx="192">
                <c:v>7</c:v>
              </c:pt>
              <c:pt idx="193">
                <c:v>7</c:v>
              </c:pt>
              <c:pt idx="194">
                <c:v>7</c:v>
              </c:pt>
              <c:pt idx="195">
                <c:v>7</c:v>
              </c:pt>
              <c:pt idx="196">
                <c:v>7</c:v>
              </c:pt>
              <c:pt idx="197">
                <c:v>7</c:v>
              </c:pt>
              <c:pt idx="198">
                <c:v>7</c:v>
              </c:pt>
              <c:pt idx="199">
                <c:v>7</c:v>
              </c:pt>
              <c:pt idx="200">
                <c:v>7</c:v>
              </c:pt>
              <c:pt idx="201">
                <c:v>7</c:v>
              </c:pt>
              <c:pt idx="202">
                <c:v>7</c:v>
              </c:pt>
              <c:pt idx="203">
                <c:v>7</c:v>
              </c:pt>
              <c:pt idx="204">
                <c:v>7</c:v>
              </c:pt>
              <c:pt idx="205">
                <c:v>7</c:v>
              </c:pt>
              <c:pt idx="206">
                <c:v>7</c:v>
              </c:pt>
              <c:pt idx="207">
                <c:v>7</c:v>
              </c:pt>
              <c:pt idx="208">
                <c:v>7</c:v>
              </c:pt>
              <c:pt idx="209">
                <c:v>7</c:v>
              </c:pt>
              <c:pt idx="210">
                <c:v>7</c:v>
              </c:pt>
              <c:pt idx="211">
                <c:v>7</c:v>
              </c:pt>
              <c:pt idx="212">
                <c:v>7</c:v>
              </c:pt>
              <c:pt idx="213">
                <c:v>7</c:v>
              </c:pt>
              <c:pt idx="214">
                <c:v>7</c:v>
              </c:pt>
              <c:pt idx="215">
                <c:v>7</c:v>
              </c:pt>
              <c:pt idx="216">
                <c:v>7</c:v>
              </c:pt>
              <c:pt idx="217">
                <c:v>7</c:v>
              </c:pt>
              <c:pt idx="218">
                <c:v>7</c:v>
              </c:pt>
              <c:pt idx="219">
                <c:v>7</c:v>
              </c:pt>
              <c:pt idx="220">
                <c:v>7</c:v>
              </c:pt>
              <c:pt idx="221">
                <c:v>7</c:v>
              </c:pt>
              <c:pt idx="222">
                <c:v>7</c:v>
              </c:pt>
              <c:pt idx="223">
                <c:v>7</c:v>
              </c:pt>
              <c:pt idx="224">
                <c:v>7</c:v>
              </c:pt>
              <c:pt idx="225">
                <c:v>7</c:v>
              </c:pt>
              <c:pt idx="226">
                <c:v>7</c:v>
              </c:pt>
              <c:pt idx="227">
                <c:v>7</c:v>
              </c:pt>
              <c:pt idx="228">
                <c:v>7</c:v>
              </c:pt>
              <c:pt idx="229">
                <c:v>7</c:v>
              </c:pt>
              <c:pt idx="230">
                <c:v>7</c:v>
              </c:pt>
              <c:pt idx="231">
                <c:v>7</c:v>
              </c:pt>
              <c:pt idx="232">
                <c:v>7</c:v>
              </c:pt>
              <c:pt idx="233">
                <c:v>7</c:v>
              </c:pt>
              <c:pt idx="234">
                <c:v>7</c:v>
              </c:pt>
              <c:pt idx="235">
                <c:v>7</c:v>
              </c:pt>
              <c:pt idx="236">
                <c:v>7</c:v>
              </c:pt>
              <c:pt idx="237">
                <c:v>7</c:v>
              </c:pt>
              <c:pt idx="238">
                <c:v>7</c:v>
              </c:pt>
              <c:pt idx="239">
                <c:v>7</c:v>
              </c:pt>
              <c:pt idx="240">
                <c:v>7</c:v>
              </c:pt>
              <c:pt idx="241">
                <c:v>7</c:v>
              </c:pt>
              <c:pt idx="242">
                <c:v>7</c:v>
              </c:pt>
              <c:pt idx="243">
                <c:v>7</c:v>
              </c:pt>
              <c:pt idx="244">
                <c:v>7</c:v>
              </c:pt>
              <c:pt idx="245">
                <c:v>7</c:v>
              </c:pt>
              <c:pt idx="246">
                <c:v>7</c:v>
              </c:pt>
              <c:pt idx="247">
                <c:v>7</c:v>
              </c:pt>
              <c:pt idx="248">
                <c:v>7</c:v>
              </c:pt>
              <c:pt idx="249">
                <c:v>7</c:v>
              </c:pt>
              <c:pt idx="250">
                <c:v>7</c:v>
              </c:pt>
              <c:pt idx="251">
                <c:v>7</c:v>
              </c:pt>
              <c:pt idx="252">
                <c:v>7</c:v>
              </c:pt>
              <c:pt idx="253">
                <c:v>7</c:v>
              </c:pt>
              <c:pt idx="254">
                <c:v>7</c:v>
              </c:pt>
              <c:pt idx="255">
                <c:v>7</c:v>
              </c:pt>
              <c:pt idx="256">
                <c:v>7</c:v>
              </c:pt>
              <c:pt idx="257">
                <c:v>7</c:v>
              </c:pt>
              <c:pt idx="258">
                <c:v>7</c:v>
              </c:pt>
              <c:pt idx="259">
                <c:v>7</c:v>
              </c:pt>
              <c:pt idx="260">
                <c:v>7</c:v>
              </c:pt>
              <c:pt idx="261">
                <c:v>7</c:v>
              </c:pt>
              <c:pt idx="262">
                <c:v>7</c:v>
              </c:pt>
              <c:pt idx="263">
                <c:v>7</c:v>
              </c:pt>
              <c:pt idx="264">
                <c:v>7</c:v>
              </c:pt>
              <c:pt idx="265">
                <c:v>7</c:v>
              </c:pt>
              <c:pt idx="266">
                <c:v>7</c:v>
              </c:pt>
              <c:pt idx="267">
                <c:v>7</c:v>
              </c:pt>
              <c:pt idx="268">
                <c:v>7</c:v>
              </c:pt>
              <c:pt idx="269">
                <c:v>7</c:v>
              </c:pt>
            </c:numLit>
          </c:yVal>
          <c:smooth val="0"/>
          <c:extLst>
            <c:ext xmlns:c16="http://schemas.microsoft.com/office/drawing/2014/chart" uri="{C3380CC4-5D6E-409C-BE32-E72D297353CC}">
              <c16:uniqueId val="{0000009B-9B1D-476A-8C45-396376B2A661}"/>
            </c:ext>
          </c:extLst>
        </c:ser>
        <c:ser>
          <c:idx val="1"/>
          <c:order val="1"/>
          <c:spPr>
            <a:ln w="28575">
              <a:noFill/>
            </a:ln>
          </c:spPr>
          <c:marker>
            <c:symbol val="square"/>
            <c:size val="5"/>
            <c:spPr>
              <a:solidFill>
                <a:srgbClr val="FF0000"/>
              </a:solidFill>
              <a:ln>
                <a:solidFill>
                  <a:srgbClr val="FF0000"/>
                </a:solidFill>
                <a:prstDash val="solid"/>
              </a:ln>
            </c:spPr>
          </c:marker>
          <c:dPt>
            <c:idx val="0"/>
            <c:marker>
              <c:symbol val="none"/>
            </c:marker>
            <c:bubble3D val="0"/>
            <c:spPr>
              <a:ln w="25400">
                <a:solidFill>
                  <a:srgbClr val="000000"/>
                </a:solidFill>
                <a:prstDash val="solid"/>
              </a:ln>
            </c:spPr>
            <c:extLst>
              <c:ext xmlns:c16="http://schemas.microsoft.com/office/drawing/2014/chart" uri="{C3380CC4-5D6E-409C-BE32-E72D297353CC}">
                <c16:uniqueId val="{0000009D-9B1D-476A-8C45-396376B2A661}"/>
              </c:ext>
            </c:extLst>
          </c:dPt>
          <c:dPt>
            <c:idx val="1"/>
            <c:marker>
              <c:symbol val="none"/>
            </c:marker>
            <c:bubble3D val="0"/>
            <c:spPr>
              <a:ln w="25400">
                <a:solidFill>
                  <a:srgbClr val="000000"/>
                </a:solidFill>
                <a:prstDash val="solid"/>
              </a:ln>
            </c:spPr>
            <c:extLst>
              <c:ext xmlns:c16="http://schemas.microsoft.com/office/drawing/2014/chart" uri="{C3380CC4-5D6E-409C-BE32-E72D297353CC}">
                <c16:uniqueId val="{0000009F-9B1D-476A-8C45-396376B2A661}"/>
              </c:ext>
            </c:extLst>
          </c:dPt>
          <c:dPt>
            <c:idx val="2"/>
            <c:marker>
              <c:symbol val="none"/>
            </c:marker>
            <c:bubble3D val="0"/>
            <c:spPr>
              <a:ln w="25400">
                <a:solidFill>
                  <a:srgbClr val="000000"/>
                </a:solidFill>
                <a:prstDash val="solid"/>
              </a:ln>
            </c:spPr>
            <c:extLst>
              <c:ext xmlns:c16="http://schemas.microsoft.com/office/drawing/2014/chart" uri="{C3380CC4-5D6E-409C-BE32-E72D297353CC}">
                <c16:uniqueId val="{000000A1-9B1D-476A-8C45-396376B2A661}"/>
              </c:ext>
            </c:extLst>
          </c:dPt>
          <c:dPt>
            <c:idx val="3"/>
            <c:marker>
              <c:symbol val="none"/>
            </c:marker>
            <c:bubble3D val="0"/>
            <c:spPr>
              <a:ln w="25400">
                <a:solidFill>
                  <a:srgbClr val="000000"/>
                </a:solidFill>
                <a:prstDash val="solid"/>
              </a:ln>
            </c:spPr>
            <c:extLst>
              <c:ext xmlns:c16="http://schemas.microsoft.com/office/drawing/2014/chart" uri="{C3380CC4-5D6E-409C-BE32-E72D297353CC}">
                <c16:uniqueId val="{000000A3-9B1D-476A-8C45-396376B2A661}"/>
              </c:ext>
            </c:extLst>
          </c:dPt>
          <c:dPt>
            <c:idx val="4"/>
            <c:marker>
              <c:symbol val="none"/>
            </c:marker>
            <c:bubble3D val="0"/>
            <c:spPr>
              <a:ln w="25400">
                <a:solidFill>
                  <a:srgbClr val="000000"/>
                </a:solidFill>
                <a:prstDash val="solid"/>
              </a:ln>
            </c:spPr>
            <c:extLst>
              <c:ext xmlns:c16="http://schemas.microsoft.com/office/drawing/2014/chart" uri="{C3380CC4-5D6E-409C-BE32-E72D297353CC}">
                <c16:uniqueId val="{000000A5-9B1D-476A-8C45-396376B2A661}"/>
              </c:ext>
            </c:extLst>
          </c:dPt>
          <c:dPt>
            <c:idx val="5"/>
            <c:marker>
              <c:symbol val="none"/>
            </c:marker>
            <c:bubble3D val="0"/>
            <c:spPr>
              <a:ln w="25400">
                <a:solidFill>
                  <a:srgbClr val="000000"/>
                </a:solidFill>
                <a:prstDash val="solid"/>
              </a:ln>
            </c:spPr>
            <c:extLst>
              <c:ext xmlns:c16="http://schemas.microsoft.com/office/drawing/2014/chart" uri="{C3380CC4-5D6E-409C-BE32-E72D297353CC}">
                <c16:uniqueId val="{000000A7-9B1D-476A-8C45-396376B2A661}"/>
              </c:ext>
            </c:extLst>
          </c:dPt>
          <c:dPt>
            <c:idx val="6"/>
            <c:marker>
              <c:symbol val="none"/>
            </c:marker>
            <c:bubble3D val="0"/>
            <c:spPr>
              <a:ln w="25400">
                <a:solidFill>
                  <a:srgbClr val="000000"/>
                </a:solidFill>
                <a:prstDash val="solid"/>
              </a:ln>
            </c:spPr>
            <c:extLst>
              <c:ext xmlns:c16="http://schemas.microsoft.com/office/drawing/2014/chart" uri="{C3380CC4-5D6E-409C-BE32-E72D297353CC}">
                <c16:uniqueId val="{000000A9-9B1D-476A-8C45-396376B2A661}"/>
              </c:ext>
            </c:extLst>
          </c:dPt>
          <c:dPt>
            <c:idx val="7"/>
            <c:marker>
              <c:symbol val="none"/>
            </c:marker>
            <c:bubble3D val="0"/>
            <c:spPr>
              <a:ln w="25400">
                <a:solidFill>
                  <a:srgbClr val="000000"/>
                </a:solidFill>
                <a:prstDash val="solid"/>
              </a:ln>
            </c:spPr>
            <c:extLst>
              <c:ext xmlns:c16="http://schemas.microsoft.com/office/drawing/2014/chart" uri="{C3380CC4-5D6E-409C-BE32-E72D297353CC}">
                <c16:uniqueId val="{000000AB-9B1D-476A-8C45-396376B2A661}"/>
              </c:ext>
            </c:extLst>
          </c:dPt>
          <c:dPt>
            <c:idx val="8"/>
            <c:marker>
              <c:symbol val="none"/>
            </c:marker>
            <c:bubble3D val="0"/>
            <c:spPr>
              <a:ln w="25400">
                <a:solidFill>
                  <a:srgbClr val="000000"/>
                </a:solidFill>
                <a:prstDash val="solid"/>
              </a:ln>
            </c:spPr>
            <c:extLst>
              <c:ext xmlns:c16="http://schemas.microsoft.com/office/drawing/2014/chart" uri="{C3380CC4-5D6E-409C-BE32-E72D297353CC}">
                <c16:uniqueId val="{000000AD-9B1D-476A-8C45-396376B2A661}"/>
              </c:ext>
            </c:extLst>
          </c:dPt>
          <c:dPt>
            <c:idx val="9"/>
            <c:marker>
              <c:symbol val="none"/>
            </c:marker>
            <c:bubble3D val="0"/>
            <c:spPr>
              <a:ln w="25400">
                <a:solidFill>
                  <a:srgbClr val="000000"/>
                </a:solidFill>
                <a:prstDash val="solid"/>
              </a:ln>
            </c:spPr>
            <c:extLst>
              <c:ext xmlns:c16="http://schemas.microsoft.com/office/drawing/2014/chart" uri="{C3380CC4-5D6E-409C-BE32-E72D297353CC}">
                <c16:uniqueId val="{000000AF-9B1D-476A-8C45-396376B2A661}"/>
              </c:ext>
            </c:extLst>
          </c:dPt>
          <c:dPt>
            <c:idx val="10"/>
            <c:marker>
              <c:symbol val="none"/>
            </c:marker>
            <c:bubble3D val="0"/>
            <c:spPr>
              <a:ln w="25400">
                <a:solidFill>
                  <a:srgbClr val="000000"/>
                </a:solidFill>
                <a:prstDash val="solid"/>
              </a:ln>
            </c:spPr>
            <c:extLst>
              <c:ext xmlns:c16="http://schemas.microsoft.com/office/drawing/2014/chart" uri="{C3380CC4-5D6E-409C-BE32-E72D297353CC}">
                <c16:uniqueId val="{000000B1-9B1D-476A-8C45-396376B2A661}"/>
              </c:ext>
            </c:extLst>
          </c:dPt>
          <c:dPt>
            <c:idx val="11"/>
            <c:marker>
              <c:symbol val="none"/>
            </c:marker>
            <c:bubble3D val="0"/>
            <c:spPr>
              <a:ln w="25400">
                <a:solidFill>
                  <a:srgbClr val="000000"/>
                </a:solidFill>
                <a:prstDash val="solid"/>
              </a:ln>
            </c:spPr>
            <c:extLst>
              <c:ext xmlns:c16="http://schemas.microsoft.com/office/drawing/2014/chart" uri="{C3380CC4-5D6E-409C-BE32-E72D297353CC}">
                <c16:uniqueId val="{000000B3-9B1D-476A-8C45-396376B2A661}"/>
              </c:ext>
            </c:extLst>
          </c:dPt>
          <c:dPt>
            <c:idx val="12"/>
            <c:marker>
              <c:symbol val="none"/>
            </c:marker>
            <c:bubble3D val="0"/>
            <c:spPr>
              <a:ln w="12700">
                <a:solidFill>
                  <a:srgbClr val="000000"/>
                </a:solidFill>
                <a:prstDash val="solid"/>
              </a:ln>
            </c:spPr>
            <c:extLst>
              <c:ext xmlns:c16="http://schemas.microsoft.com/office/drawing/2014/chart" uri="{C3380CC4-5D6E-409C-BE32-E72D297353CC}">
                <c16:uniqueId val="{000000B5-9B1D-476A-8C45-396376B2A661}"/>
              </c:ext>
            </c:extLst>
          </c:dPt>
          <c:dPt>
            <c:idx val="13"/>
            <c:marker>
              <c:symbol val="star"/>
              <c:size val="4"/>
              <c:spPr>
                <a:noFill/>
                <a:ln>
                  <a:solidFill>
                    <a:srgbClr val="FF0000"/>
                  </a:solidFill>
                  <a:prstDash val="solid"/>
                </a:ln>
              </c:spPr>
            </c:marker>
            <c:bubble3D val="0"/>
            <c:extLst>
              <c:ext xmlns:c16="http://schemas.microsoft.com/office/drawing/2014/chart" uri="{C3380CC4-5D6E-409C-BE32-E72D297353CC}">
                <c16:uniqueId val="{000000B6-9B1D-476A-8C45-396376B2A661}"/>
              </c:ext>
            </c:extLst>
          </c:dPt>
          <c:dPt>
            <c:idx val="142"/>
            <c:marker>
              <c:spPr>
                <a:noFill/>
                <a:ln>
                  <a:solidFill>
                    <a:srgbClr val="FF0000"/>
                  </a:solidFill>
                  <a:prstDash val="solid"/>
                </a:ln>
              </c:spPr>
            </c:marker>
            <c:bubble3D val="0"/>
            <c:extLst>
              <c:ext xmlns:c16="http://schemas.microsoft.com/office/drawing/2014/chart" uri="{C3380CC4-5D6E-409C-BE32-E72D297353CC}">
                <c16:uniqueId val="{000000B7-9B1D-476A-8C45-396376B2A661}"/>
              </c:ext>
            </c:extLst>
          </c:dPt>
          <c:dPt>
            <c:idx val="143"/>
            <c:marker>
              <c:spPr>
                <a:noFill/>
                <a:ln>
                  <a:solidFill>
                    <a:srgbClr val="FF0000"/>
                  </a:solidFill>
                  <a:prstDash val="solid"/>
                </a:ln>
              </c:spPr>
            </c:marker>
            <c:bubble3D val="0"/>
            <c:extLst>
              <c:ext xmlns:c16="http://schemas.microsoft.com/office/drawing/2014/chart" uri="{C3380CC4-5D6E-409C-BE32-E72D297353CC}">
                <c16:uniqueId val="{000000B8-9B1D-476A-8C45-396376B2A661}"/>
              </c:ext>
            </c:extLst>
          </c:dPt>
          <c:dPt>
            <c:idx val="144"/>
            <c:marker>
              <c:spPr>
                <a:noFill/>
                <a:ln>
                  <a:solidFill>
                    <a:srgbClr val="FF0000"/>
                  </a:solidFill>
                  <a:prstDash val="solid"/>
                </a:ln>
              </c:spPr>
            </c:marker>
            <c:bubble3D val="0"/>
            <c:extLst>
              <c:ext xmlns:c16="http://schemas.microsoft.com/office/drawing/2014/chart" uri="{C3380CC4-5D6E-409C-BE32-E72D297353CC}">
                <c16:uniqueId val="{000000B9-9B1D-476A-8C45-396376B2A661}"/>
              </c:ext>
            </c:extLst>
          </c:dPt>
          <c:dPt>
            <c:idx val="145"/>
            <c:marker>
              <c:spPr>
                <a:noFill/>
                <a:ln>
                  <a:solidFill>
                    <a:srgbClr val="FF0000"/>
                  </a:solidFill>
                  <a:prstDash val="solid"/>
                </a:ln>
              </c:spPr>
            </c:marker>
            <c:bubble3D val="0"/>
            <c:extLst>
              <c:ext xmlns:c16="http://schemas.microsoft.com/office/drawing/2014/chart" uri="{C3380CC4-5D6E-409C-BE32-E72D297353CC}">
                <c16:uniqueId val="{000000BA-9B1D-476A-8C45-396376B2A661}"/>
              </c:ext>
            </c:extLst>
          </c:dPt>
          <c:dPt>
            <c:idx val="146"/>
            <c:marker>
              <c:spPr>
                <a:noFill/>
                <a:ln>
                  <a:solidFill>
                    <a:srgbClr val="FF0000"/>
                  </a:solidFill>
                  <a:prstDash val="solid"/>
                </a:ln>
              </c:spPr>
            </c:marker>
            <c:bubble3D val="0"/>
            <c:extLst>
              <c:ext xmlns:c16="http://schemas.microsoft.com/office/drawing/2014/chart" uri="{C3380CC4-5D6E-409C-BE32-E72D297353CC}">
                <c16:uniqueId val="{000000BB-9B1D-476A-8C45-396376B2A661}"/>
              </c:ext>
            </c:extLst>
          </c:dPt>
          <c:dPt>
            <c:idx val="147"/>
            <c:marker>
              <c:spPr>
                <a:noFill/>
                <a:ln>
                  <a:solidFill>
                    <a:srgbClr val="FF0000"/>
                  </a:solidFill>
                  <a:prstDash val="solid"/>
                </a:ln>
              </c:spPr>
            </c:marker>
            <c:bubble3D val="0"/>
            <c:extLst>
              <c:ext xmlns:c16="http://schemas.microsoft.com/office/drawing/2014/chart" uri="{C3380CC4-5D6E-409C-BE32-E72D297353CC}">
                <c16:uniqueId val="{000000BC-9B1D-476A-8C45-396376B2A661}"/>
              </c:ext>
            </c:extLst>
          </c:dPt>
          <c:dPt>
            <c:idx val="148"/>
            <c:marker>
              <c:spPr>
                <a:noFill/>
                <a:ln>
                  <a:solidFill>
                    <a:srgbClr val="FF0000"/>
                  </a:solidFill>
                  <a:prstDash val="solid"/>
                </a:ln>
              </c:spPr>
            </c:marker>
            <c:bubble3D val="0"/>
            <c:extLst>
              <c:ext xmlns:c16="http://schemas.microsoft.com/office/drawing/2014/chart" uri="{C3380CC4-5D6E-409C-BE32-E72D297353CC}">
                <c16:uniqueId val="{000000BD-9B1D-476A-8C45-396376B2A661}"/>
              </c:ext>
            </c:extLst>
          </c:dPt>
          <c:dPt>
            <c:idx val="149"/>
            <c:marker>
              <c:spPr>
                <a:noFill/>
                <a:ln>
                  <a:solidFill>
                    <a:srgbClr val="FF0000"/>
                  </a:solidFill>
                  <a:prstDash val="solid"/>
                </a:ln>
              </c:spPr>
            </c:marker>
            <c:bubble3D val="0"/>
            <c:extLst>
              <c:ext xmlns:c16="http://schemas.microsoft.com/office/drawing/2014/chart" uri="{C3380CC4-5D6E-409C-BE32-E72D297353CC}">
                <c16:uniqueId val="{000000BE-9B1D-476A-8C45-396376B2A661}"/>
              </c:ext>
            </c:extLst>
          </c:dPt>
          <c:dPt>
            <c:idx val="150"/>
            <c:marker>
              <c:spPr>
                <a:noFill/>
                <a:ln>
                  <a:solidFill>
                    <a:srgbClr val="FF0000"/>
                  </a:solidFill>
                  <a:prstDash val="solid"/>
                </a:ln>
              </c:spPr>
            </c:marker>
            <c:bubble3D val="0"/>
            <c:extLst>
              <c:ext xmlns:c16="http://schemas.microsoft.com/office/drawing/2014/chart" uri="{C3380CC4-5D6E-409C-BE32-E72D297353CC}">
                <c16:uniqueId val="{000000BF-9B1D-476A-8C45-396376B2A661}"/>
              </c:ext>
            </c:extLst>
          </c:dPt>
          <c:dPt>
            <c:idx val="151"/>
            <c:marker>
              <c:spPr>
                <a:noFill/>
                <a:ln>
                  <a:solidFill>
                    <a:srgbClr val="FF0000"/>
                  </a:solidFill>
                  <a:prstDash val="solid"/>
                </a:ln>
              </c:spPr>
            </c:marker>
            <c:bubble3D val="0"/>
            <c:extLst>
              <c:ext xmlns:c16="http://schemas.microsoft.com/office/drawing/2014/chart" uri="{C3380CC4-5D6E-409C-BE32-E72D297353CC}">
                <c16:uniqueId val="{000000C0-9B1D-476A-8C45-396376B2A661}"/>
              </c:ext>
            </c:extLst>
          </c:dPt>
          <c:dPt>
            <c:idx val="152"/>
            <c:marker>
              <c:spPr>
                <a:noFill/>
                <a:ln>
                  <a:solidFill>
                    <a:srgbClr val="FF0000"/>
                  </a:solidFill>
                  <a:prstDash val="solid"/>
                </a:ln>
              </c:spPr>
            </c:marker>
            <c:bubble3D val="0"/>
            <c:extLst>
              <c:ext xmlns:c16="http://schemas.microsoft.com/office/drawing/2014/chart" uri="{C3380CC4-5D6E-409C-BE32-E72D297353CC}">
                <c16:uniqueId val="{000000C1-9B1D-476A-8C45-396376B2A661}"/>
              </c:ext>
            </c:extLst>
          </c:dPt>
          <c:dPt>
            <c:idx val="153"/>
            <c:marker>
              <c:spPr>
                <a:noFill/>
                <a:ln>
                  <a:solidFill>
                    <a:srgbClr val="FF0000"/>
                  </a:solidFill>
                  <a:prstDash val="solid"/>
                </a:ln>
              </c:spPr>
            </c:marker>
            <c:bubble3D val="0"/>
            <c:extLst>
              <c:ext xmlns:c16="http://schemas.microsoft.com/office/drawing/2014/chart" uri="{C3380CC4-5D6E-409C-BE32-E72D297353CC}">
                <c16:uniqueId val="{000000C2-9B1D-476A-8C45-396376B2A661}"/>
              </c:ext>
            </c:extLst>
          </c:dPt>
          <c:dPt>
            <c:idx val="154"/>
            <c:marker>
              <c:spPr>
                <a:noFill/>
                <a:ln>
                  <a:solidFill>
                    <a:srgbClr val="FF0000"/>
                  </a:solidFill>
                  <a:prstDash val="solid"/>
                </a:ln>
              </c:spPr>
            </c:marker>
            <c:bubble3D val="0"/>
            <c:extLst>
              <c:ext xmlns:c16="http://schemas.microsoft.com/office/drawing/2014/chart" uri="{C3380CC4-5D6E-409C-BE32-E72D297353CC}">
                <c16:uniqueId val="{000000C3-9B1D-476A-8C45-396376B2A661}"/>
              </c:ext>
            </c:extLst>
          </c:dPt>
          <c:dPt>
            <c:idx val="155"/>
            <c:marker>
              <c:spPr>
                <a:noFill/>
                <a:ln>
                  <a:solidFill>
                    <a:srgbClr val="FF0000"/>
                  </a:solidFill>
                  <a:prstDash val="solid"/>
                </a:ln>
              </c:spPr>
            </c:marker>
            <c:bubble3D val="0"/>
            <c:extLst>
              <c:ext xmlns:c16="http://schemas.microsoft.com/office/drawing/2014/chart" uri="{C3380CC4-5D6E-409C-BE32-E72D297353CC}">
                <c16:uniqueId val="{000000C4-9B1D-476A-8C45-396376B2A661}"/>
              </c:ext>
            </c:extLst>
          </c:dPt>
          <c:dPt>
            <c:idx val="156"/>
            <c:marker>
              <c:spPr>
                <a:noFill/>
                <a:ln>
                  <a:solidFill>
                    <a:srgbClr val="FF0000"/>
                  </a:solidFill>
                  <a:prstDash val="solid"/>
                </a:ln>
              </c:spPr>
            </c:marker>
            <c:bubble3D val="0"/>
            <c:extLst>
              <c:ext xmlns:c16="http://schemas.microsoft.com/office/drawing/2014/chart" uri="{C3380CC4-5D6E-409C-BE32-E72D297353CC}">
                <c16:uniqueId val="{000000C5-9B1D-476A-8C45-396376B2A661}"/>
              </c:ext>
            </c:extLst>
          </c:dPt>
          <c:dPt>
            <c:idx val="157"/>
            <c:marker>
              <c:spPr>
                <a:noFill/>
                <a:ln>
                  <a:solidFill>
                    <a:srgbClr val="FF0000"/>
                  </a:solidFill>
                  <a:prstDash val="solid"/>
                </a:ln>
              </c:spPr>
            </c:marker>
            <c:bubble3D val="0"/>
            <c:extLst>
              <c:ext xmlns:c16="http://schemas.microsoft.com/office/drawing/2014/chart" uri="{C3380CC4-5D6E-409C-BE32-E72D297353CC}">
                <c16:uniqueId val="{000000C6-9B1D-476A-8C45-396376B2A661}"/>
              </c:ext>
            </c:extLst>
          </c:dPt>
          <c:dPt>
            <c:idx val="158"/>
            <c:marker>
              <c:spPr>
                <a:noFill/>
                <a:ln>
                  <a:solidFill>
                    <a:srgbClr val="FF0000"/>
                  </a:solidFill>
                  <a:prstDash val="solid"/>
                </a:ln>
              </c:spPr>
            </c:marker>
            <c:bubble3D val="0"/>
            <c:extLst>
              <c:ext xmlns:c16="http://schemas.microsoft.com/office/drawing/2014/chart" uri="{C3380CC4-5D6E-409C-BE32-E72D297353CC}">
                <c16:uniqueId val="{000000C7-9B1D-476A-8C45-396376B2A661}"/>
              </c:ext>
            </c:extLst>
          </c:dPt>
          <c:dPt>
            <c:idx val="159"/>
            <c:marker>
              <c:spPr>
                <a:noFill/>
                <a:ln>
                  <a:solidFill>
                    <a:srgbClr val="FF0000"/>
                  </a:solidFill>
                  <a:prstDash val="solid"/>
                </a:ln>
              </c:spPr>
            </c:marker>
            <c:bubble3D val="0"/>
            <c:extLst>
              <c:ext xmlns:c16="http://schemas.microsoft.com/office/drawing/2014/chart" uri="{C3380CC4-5D6E-409C-BE32-E72D297353CC}">
                <c16:uniqueId val="{000000C8-9B1D-476A-8C45-396376B2A661}"/>
              </c:ext>
            </c:extLst>
          </c:dPt>
          <c:dPt>
            <c:idx val="160"/>
            <c:marker>
              <c:spPr>
                <a:noFill/>
                <a:ln>
                  <a:solidFill>
                    <a:srgbClr val="FF0000"/>
                  </a:solidFill>
                  <a:prstDash val="solid"/>
                </a:ln>
              </c:spPr>
            </c:marker>
            <c:bubble3D val="0"/>
            <c:extLst>
              <c:ext xmlns:c16="http://schemas.microsoft.com/office/drawing/2014/chart" uri="{C3380CC4-5D6E-409C-BE32-E72D297353CC}">
                <c16:uniqueId val="{000000C9-9B1D-476A-8C45-396376B2A661}"/>
              </c:ext>
            </c:extLst>
          </c:dPt>
          <c:dPt>
            <c:idx val="161"/>
            <c:marker>
              <c:spPr>
                <a:noFill/>
                <a:ln>
                  <a:solidFill>
                    <a:srgbClr val="FF0000"/>
                  </a:solidFill>
                  <a:prstDash val="solid"/>
                </a:ln>
              </c:spPr>
            </c:marker>
            <c:bubble3D val="0"/>
            <c:extLst>
              <c:ext xmlns:c16="http://schemas.microsoft.com/office/drawing/2014/chart" uri="{C3380CC4-5D6E-409C-BE32-E72D297353CC}">
                <c16:uniqueId val="{000000CA-9B1D-476A-8C45-396376B2A661}"/>
              </c:ext>
            </c:extLst>
          </c:dPt>
          <c:dPt>
            <c:idx val="162"/>
            <c:marker>
              <c:spPr>
                <a:noFill/>
                <a:ln>
                  <a:solidFill>
                    <a:srgbClr val="FF0000"/>
                  </a:solidFill>
                  <a:prstDash val="solid"/>
                </a:ln>
              </c:spPr>
            </c:marker>
            <c:bubble3D val="0"/>
            <c:extLst>
              <c:ext xmlns:c16="http://schemas.microsoft.com/office/drawing/2014/chart" uri="{C3380CC4-5D6E-409C-BE32-E72D297353CC}">
                <c16:uniqueId val="{000000CB-9B1D-476A-8C45-396376B2A661}"/>
              </c:ext>
            </c:extLst>
          </c:dPt>
          <c:dPt>
            <c:idx val="163"/>
            <c:marker>
              <c:spPr>
                <a:noFill/>
                <a:ln>
                  <a:solidFill>
                    <a:srgbClr val="FF0000"/>
                  </a:solidFill>
                  <a:prstDash val="solid"/>
                </a:ln>
              </c:spPr>
            </c:marker>
            <c:bubble3D val="0"/>
            <c:extLst>
              <c:ext xmlns:c16="http://schemas.microsoft.com/office/drawing/2014/chart" uri="{C3380CC4-5D6E-409C-BE32-E72D297353CC}">
                <c16:uniqueId val="{000000CC-9B1D-476A-8C45-396376B2A661}"/>
              </c:ext>
            </c:extLst>
          </c:dPt>
          <c:dPt>
            <c:idx val="164"/>
            <c:marker>
              <c:spPr>
                <a:noFill/>
                <a:ln>
                  <a:solidFill>
                    <a:srgbClr val="FF0000"/>
                  </a:solidFill>
                  <a:prstDash val="solid"/>
                </a:ln>
              </c:spPr>
            </c:marker>
            <c:bubble3D val="0"/>
            <c:extLst>
              <c:ext xmlns:c16="http://schemas.microsoft.com/office/drawing/2014/chart" uri="{C3380CC4-5D6E-409C-BE32-E72D297353CC}">
                <c16:uniqueId val="{000000CD-9B1D-476A-8C45-396376B2A661}"/>
              </c:ext>
            </c:extLst>
          </c:dPt>
          <c:dPt>
            <c:idx val="165"/>
            <c:marker>
              <c:spPr>
                <a:noFill/>
                <a:ln>
                  <a:solidFill>
                    <a:srgbClr val="FF0000"/>
                  </a:solidFill>
                  <a:prstDash val="solid"/>
                </a:ln>
              </c:spPr>
            </c:marker>
            <c:bubble3D val="0"/>
            <c:extLst>
              <c:ext xmlns:c16="http://schemas.microsoft.com/office/drawing/2014/chart" uri="{C3380CC4-5D6E-409C-BE32-E72D297353CC}">
                <c16:uniqueId val="{000000CE-9B1D-476A-8C45-396376B2A661}"/>
              </c:ext>
            </c:extLst>
          </c:dPt>
          <c:dPt>
            <c:idx val="166"/>
            <c:marker>
              <c:spPr>
                <a:noFill/>
                <a:ln>
                  <a:solidFill>
                    <a:srgbClr val="FF0000"/>
                  </a:solidFill>
                  <a:prstDash val="solid"/>
                </a:ln>
              </c:spPr>
            </c:marker>
            <c:bubble3D val="0"/>
            <c:extLst>
              <c:ext xmlns:c16="http://schemas.microsoft.com/office/drawing/2014/chart" uri="{C3380CC4-5D6E-409C-BE32-E72D297353CC}">
                <c16:uniqueId val="{000000CF-9B1D-476A-8C45-396376B2A661}"/>
              </c:ext>
            </c:extLst>
          </c:dPt>
          <c:dPt>
            <c:idx val="167"/>
            <c:marker>
              <c:spPr>
                <a:noFill/>
                <a:ln>
                  <a:solidFill>
                    <a:srgbClr val="FF0000"/>
                  </a:solidFill>
                  <a:prstDash val="solid"/>
                </a:ln>
              </c:spPr>
            </c:marker>
            <c:bubble3D val="0"/>
            <c:extLst>
              <c:ext xmlns:c16="http://schemas.microsoft.com/office/drawing/2014/chart" uri="{C3380CC4-5D6E-409C-BE32-E72D297353CC}">
                <c16:uniqueId val="{000000D0-9B1D-476A-8C45-396376B2A661}"/>
              </c:ext>
            </c:extLst>
          </c:dPt>
          <c:dPt>
            <c:idx val="168"/>
            <c:marker>
              <c:spPr>
                <a:noFill/>
                <a:ln>
                  <a:solidFill>
                    <a:srgbClr val="FF0000"/>
                  </a:solidFill>
                  <a:prstDash val="solid"/>
                </a:ln>
              </c:spPr>
            </c:marker>
            <c:bubble3D val="0"/>
            <c:extLst>
              <c:ext xmlns:c16="http://schemas.microsoft.com/office/drawing/2014/chart" uri="{C3380CC4-5D6E-409C-BE32-E72D297353CC}">
                <c16:uniqueId val="{000000D1-9B1D-476A-8C45-396376B2A661}"/>
              </c:ext>
            </c:extLst>
          </c:dPt>
          <c:dPt>
            <c:idx val="169"/>
            <c:marker>
              <c:spPr>
                <a:noFill/>
                <a:ln>
                  <a:solidFill>
                    <a:srgbClr val="FF0000"/>
                  </a:solidFill>
                  <a:prstDash val="solid"/>
                </a:ln>
              </c:spPr>
            </c:marker>
            <c:bubble3D val="0"/>
            <c:extLst>
              <c:ext xmlns:c16="http://schemas.microsoft.com/office/drawing/2014/chart" uri="{C3380CC4-5D6E-409C-BE32-E72D297353CC}">
                <c16:uniqueId val="{000000D2-9B1D-476A-8C45-396376B2A661}"/>
              </c:ext>
            </c:extLst>
          </c:dPt>
          <c:dPt>
            <c:idx val="170"/>
            <c:marker>
              <c:spPr>
                <a:noFill/>
                <a:ln>
                  <a:solidFill>
                    <a:srgbClr val="FF0000"/>
                  </a:solidFill>
                  <a:prstDash val="solid"/>
                </a:ln>
              </c:spPr>
            </c:marker>
            <c:bubble3D val="0"/>
            <c:extLst>
              <c:ext xmlns:c16="http://schemas.microsoft.com/office/drawing/2014/chart" uri="{C3380CC4-5D6E-409C-BE32-E72D297353CC}">
                <c16:uniqueId val="{000000D3-9B1D-476A-8C45-396376B2A661}"/>
              </c:ext>
            </c:extLst>
          </c:dPt>
          <c:dPt>
            <c:idx val="171"/>
            <c:marker>
              <c:spPr>
                <a:noFill/>
                <a:ln>
                  <a:solidFill>
                    <a:srgbClr val="FF0000"/>
                  </a:solidFill>
                  <a:prstDash val="solid"/>
                </a:ln>
              </c:spPr>
            </c:marker>
            <c:bubble3D val="0"/>
            <c:extLst>
              <c:ext xmlns:c16="http://schemas.microsoft.com/office/drawing/2014/chart" uri="{C3380CC4-5D6E-409C-BE32-E72D297353CC}">
                <c16:uniqueId val="{000000D4-9B1D-476A-8C45-396376B2A661}"/>
              </c:ext>
            </c:extLst>
          </c:dPt>
          <c:dPt>
            <c:idx val="172"/>
            <c:marker>
              <c:spPr>
                <a:noFill/>
                <a:ln>
                  <a:solidFill>
                    <a:srgbClr val="FF0000"/>
                  </a:solidFill>
                  <a:prstDash val="solid"/>
                </a:ln>
              </c:spPr>
            </c:marker>
            <c:bubble3D val="0"/>
            <c:extLst>
              <c:ext xmlns:c16="http://schemas.microsoft.com/office/drawing/2014/chart" uri="{C3380CC4-5D6E-409C-BE32-E72D297353CC}">
                <c16:uniqueId val="{000000D5-9B1D-476A-8C45-396376B2A661}"/>
              </c:ext>
            </c:extLst>
          </c:dPt>
          <c:dPt>
            <c:idx val="173"/>
            <c:marker>
              <c:spPr>
                <a:noFill/>
                <a:ln>
                  <a:solidFill>
                    <a:srgbClr val="FF0000"/>
                  </a:solidFill>
                  <a:prstDash val="solid"/>
                </a:ln>
              </c:spPr>
            </c:marker>
            <c:bubble3D val="0"/>
            <c:extLst>
              <c:ext xmlns:c16="http://schemas.microsoft.com/office/drawing/2014/chart" uri="{C3380CC4-5D6E-409C-BE32-E72D297353CC}">
                <c16:uniqueId val="{000000D6-9B1D-476A-8C45-396376B2A661}"/>
              </c:ext>
            </c:extLst>
          </c:dPt>
          <c:dPt>
            <c:idx val="174"/>
            <c:marker>
              <c:spPr>
                <a:noFill/>
                <a:ln>
                  <a:solidFill>
                    <a:srgbClr val="FF0000"/>
                  </a:solidFill>
                  <a:prstDash val="solid"/>
                </a:ln>
              </c:spPr>
            </c:marker>
            <c:bubble3D val="0"/>
            <c:extLst>
              <c:ext xmlns:c16="http://schemas.microsoft.com/office/drawing/2014/chart" uri="{C3380CC4-5D6E-409C-BE32-E72D297353CC}">
                <c16:uniqueId val="{000000D7-9B1D-476A-8C45-396376B2A661}"/>
              </c:ext>
            </c:extLst>
          </c:dPt>
          <c:dPt>
            <c:idx val="175"/>
            <c:marker>
              <c:spPr>
                <a:noFill/>
                <a:ln>
                  <a:solidFill>
                    <a:srgbClr val="FF0000"/>
                  </a:solidFill>
                  <a:prstDash val="solid"/>
                </a:ln>
              </c:spPr>
            </c:marker>
            <c:bubble3D val="0"/>
            <c:extLst>
              <c:ext xmlns:c16="http://schemas.microsoft.com/office/drawing/2014/chart" uri="{C3380CC4-5D6E-409C-BE32-E72D297353CC}">
                <c16:uniqueId val="{000000D8-9B1D-476A-8C45-396376B2A661}"/>
              </c:ext>
            </c:extLst>
          </c:dPt>
          <c:dPt>
            <c:idx val="176"/>
            <c:marker>
              <c:spPr>
                <a:noFill/>
                <a:ln>
                  <a:solidFill>
                    <a:srgbClr val="FF0000"/>
                  </a:solidFill>
                  <a:prstDash val="solid"/>
                </a:ln>
              </c:spPr>
            </c:marker>
            <c:bubble3D val="0"/>
            <c:extLst>
              <c:ext xmlns:c16="http://schemas.microsoft.com/office/drawing/2014/chart" uri="{C3380CC4-5D6E-409C-BE32-E72D297353CC}">
                <c16:uniqueId val="{000000D9-9B1D-476A-8C45-396376B2A661}"/>
              </c:ext>
            </c:extLst>
          </c:dPt>
          <c:dPt>
            <c:idx val="177"/>
            <c:marker>
              <c:spPr>
                <a:noFill/>
                <a:ln>
                  <a:solidFill>
                    <a:srgbClr val="FF0000"/>
                  </a:solidFill>
                  <a:prstDash val="solid"/>
                </a:ln>
              </c:spPr>
            </c:marker>
            <c:bubble3D val="0"/>
            <c:extLst>
              <c:ext xmlns:c16="http://schemas.microsoft.com/office/drawing/2014/chart" uri="{C3380CC4-5D6E-409C-BE32-E72D297353CC}">
                <c16:uniqueId val="{000000DA-9B1D-476A-8C45-396376B2A661}"/>
              </c:ext>
            </c:extLst>
          </c:dPt>
          <c:dPt>
            <c:idx val="178"/>
            <c:marker>
              <c:spPr>
                <a:noFill/>
                <a:ln>
                  <a:solidFill>
                    <a:srgbClr val="FF0000"/>
                  </a:solidFill>
                  <a:prstDash val="solid"/>
                </a:ln>
              </c:spPr>
            </c:marker>
            <c:bubble3D val="0"/>
            <c:extLst>
              <c:ext xmlns:c16="http://schemas.microsoft.com/office/drawing/2014/chart" uri="{C3380CC4-5D6E-409C-BE32-E72D297353CC}">
                <c16:uniqueId val="{000000DB-9B1D-476A-8C45-396376B2A661}"/>
              </c:ext>
            </c:extLst>
          </c:dPt>
          <c:dPt>
            <c:idx val="179"/>
            <c:marker>
              <c:spPr>
                <a:noFill/>
                <a:ln>
                  <a:solidFill>
                    <a:srgbClr val="FF0000"/>
                  </a:solidFill>
                  <a:prstDash val="solid"/>
                </a:ln>
              </c:spPr>
            </c:marker>
            <c:bubble3D val="0"/>
            <c:extLst>
              <c:ext xmlns:c16="http://schemas.microsoft.com/office/drawing/2014/chart" uri="{C3380CC4-5D6E-409C-BE32-E72D297353CC}">
                <c16:uniqueId val="{000000DC-9B1D-476A-8C45-396376B2A661}"/>
              </c:ext>
            </c:extLst>
          </c:dPt>
          <c:dPt>
            <c:idx val="180"/>
            <c:marker>
              <c:spPr>
                <a:noFill/>
                <a:ln>
                  <a:solidFill>
                    <a:srgbClr val="FF0000"/>
                  </a:solidFill>
                  <a:prstDash val="solid"/>
                </a:ln>
              </c:spPr>
            </c:marker>
            <c:bubble3D val="0"/>
            <c:extLst>
              <c:ext xmlns:c16="http://schemas.microsoft.com/office/drawing/2014/chart" uri="{C3380CC4-5D6E-409C-BE32-E72D297353CC}">
                <c16:uniqueId val="{000000DD-9B1D-476A-8C45-396376B2A661}"/>
              </c:ext>
            </c:extLst>
          </c:dPt>
          <c:dPt>
            <c:idx val="181"/>
            <c:marker>
              <c:spPr>
                <a:noFill/>
                <a:ln>
                  <a:solidFill>
                    <a:srgbClr val="FF0000"/>
                  </a:solidFill>
                  <a:prstDash val="solid"/>
                </a:ln>
              </c:spPr>
            </c:marker>
            <c:bubble3D val="0"/>
            <c:extLst>
              <c:ext xmlns:c16="http://schemas.microsoft.com/office/drawing/2014/chart" uri="{C3380CC4-5D6E-409C-BE32-E72D297353CC}">
                <c16:uniqueId val="{000000DE-9B1D-476A-8C45-396376B2A661}"/>
              </c:ext>
            </c:extLst>
          </c:dPt>
          <c:dPt>
            <c:idx val="182"/>
            <c:marker>
              <c:spPr>
                <a:noFill/>
                <a:ln>
                  <a:solidFill>
                    <a:srgbClr val="FF0000"/>
                  </a:solidFill>
                  <a:prstDash val="solid"/>
                </a:ln>
              </c:spPr>
            </c:marker>
            <c:bubble3D val="0"/>
            <c:extLst>
              <c:ext xmlns:c16="http://schemas.microsoft.com/office/drawing/2014/chart" uri="{C3380CC4-5D6E-409C-BE32-E72D297353CC}">
                <c16:uniqueId val="{000000DF-9B1D-476A-8C45-396376B2A661}"/>
              </c:ext>
            </c:extLst>
          </c:dPt>
          <c:dPt>
            <c:idx val="183"/>
            <c:marker>
              <c:spPr>
                <a:noFill/>
                <a:ln>
                  <a:solidFill>
                    <a:srgbClr val="FF0000"/>
                  </a:solidFill>
                  <a:prstDash val="solid"/>
                </a:ln>
              </c:spPr>
            </c:marker>
            <c:bubble3D val="0"/>
            <c:extLst>
              <c:ext xmlns:c16="http://schemas.microsoft.com/office/drawing/2014/chart" uri="{C3380CC4-5D6E-409C-BE32-E72D297353CC}">
                <c16:uniqueId val="{000000E0-9B1D-476A-8C45-396376B2A661}"/>
              </c:ext>
            </c:extLst>
          </c:dPt>
          <c:dPt>
            <c:idx val="184"/>
            <c:marker>
              <c:spPr>
                <a:noFill/>
                <a:ln>
                  <a:solidFill>
                    <a:srgbClr val="FF0000"/>
                  </a:solidFill>
                  <a:prstDash val="solid"/>
                </a:ln>
              </c:spPr>
            </c:marker>
            <c:bubble3D val="0"/>
            <c:extLst>
              <c:ext xmlns:c16="http://schemas.microsoft.com/office/drawing/2014/chart" uri="{C3380CC4-5D6E-409C-BE32-E72D297353CC}">
                <c16:uniqueId val="{000000E1-9B1D-476A-8C45-396376B2A661}"/>
              </c:ext>
            </c:extLst>
          </c:dPt>
          <c:dPt>
            <c:idx val="185"/>
            <c:marker>
              <c:spPr>
                <a:noFill/>
                <a:ln>
                  <a:solidFill>
                    <a:srgbClr val="FF0000"/>
                  </a:solidFill>
                  <a:prstDash val="solid"/>
                </a:ln>
              </c:spPr>
            </c:marker>
            <c:bubble3D val="0"/>
            <c:extLst>
              <c:ext xmlns:c16="http://schemas.microsoft.com/office/drawing/2014/chart" uri="{C3380CC4-5D6E-409C-BE32-E72D297353CC}">
                <c16:uniqueId val="{000000E2-9B1D-476A-8C45-396376B2A661}"/>
              </c:ext>
            </c:extLst>
          </c:dPt>
          <c:dPt>
            <c:idx val="186"/>
            <c:marker>
              <c:spPr>
                <a:noFill/>
                <a:ln>
                  <a:solidFill>
                    <a:srgbClr val="FF0000"/>
                  </a:solidFill>
                  <a:prstDash val="solid"/>
                </a:ln>
              </c:spPr>
            </c:marker>
            <c:bubble3D val="0"/>
            <c:extLst>
              <c:ext xmlns:c16="http://schemas.microsoft.com/office/drawing/2014/chart" uri="{C3380CC4-5D6E-409C-BE32-E72D297353CC}">
                <c16:uniqueId val="{000000E3-9B1D-476A-8C45-396376B2A661}"/>
              </c:ext>
            </c:extLst>
          </c:dPt>
          <c:dPt>
            <c:idx val="187"/>
            <c:marker>
              <c:spPr>
                <a:noFill/>
                <a:ln>
                  <a:solidFill>
                    <a:srgbClr val="FF0000"/>
                  </a:solidFill>
                  <a:prstDash val="solid"/>
                </a:ln>
              </c:spPr>
            </c:marker>
            <c:bubble3D val="0"/>
            <c:extLst>
              <c:ext xmlns:c16="http://schemas.microsoft.com/office/drawing/2014/chart" uri="{C3380CC4-5D6E-409C-BE32-E72D297353CC}">
                <c16:uniqueId val="{000000E4-9B1D-476A-8C45-396376B2A661}"/>
              </c:ext>
            </c:extLst>
          </c:dPt>
          <c:dPt>
            <c:idx val="188"/>
            <c:marker>
              <c:spPr>
                <a:noFill/>
                <a:ln>
                  <a:solidFill>
                    <a:srgbClr val="FF0000"/>
                  </a:solidFill>
                  <a:prstDash val="solid"/>
                </a:ln>
              </c:spPr>
            </c:marker>
            <c:bubble3D val="0"/>
            <c:extLst>
              <c:ext xmlns:c16="http://schemas.microsoft.com/office/drawing/2014/chart" uri="{C3380CC4-5D6E-409C-BE32-E72D297353CC}">
                <c16:uniqueId val="{000000E5-9B1D-476A-8C45-396376B2A661}"/>
              </c:ext>
            </c:extLst>
          </c:dPt>
          <c:dPt>
            <c:idx val="189"/>
            <c:marker>
              <c:spPr>
                <a:noFill/>
                <a:ln>
                  <a:solidFill>
                    <a:srgbClr val="FF0000"/>
                  </a:solidFill>
                  <a:prstDash val="solid"/>
                </a:ln>
              </c:spPr>
            </c:marker>
            <c:bubble3D val="0"/>
            <c:extLst>
              <c:ext xmlns:c16="http://schemas.microsoft.com/office/drawing/2014/chart" uri="{C3380CC4-5D6E-409C-BE32-E72D297353CC}">
                <c16:uniqueId val="{000000E6-9B1D-476A-8C45-396376B2A661}"/>
              </c:ext>
            </c:extLst>
          </c:dPt>
          <c:dPt>
            <c:idx val="190"/>
            <c:marker>
              <c:spPr>
                <a:noFill/>
                <a:ln>
                  <a:solidFill>
                    <a:srgbClr val="FF0000"/>
                  </a:solidFill>
                  <a:prstDash val="solid"/>
                </a:ln>
              </c:spPr>
            </c:marker>
            <c:bubble3D val="0"/>
            <c:extLst>
              <c:ext xmlns:c16="http://schemas.microsoft.com/office/drawing/2014/chart" uri="{C3380CC4-5D6E-409C-BE32-E72D297353CC}">
                <c16:uniqueId val="{000000E7-9B1D-476A-8C45-396376B2A661}"/>
              </c:ext>
            </c:extLst>
          </c:dPt>
          <c:dPt>
            <c:idx val="191"/>
            <c:marker>
              <c:spPr>
                <a:noFill/>
                <a:ln>
                  <a:solidFill>
                    <a:srgbClr val="FF0000"/>
                  </a:solidFill>
                  <a:prstDash val="solid"/>
                </a:ln>
              </c:spPr>
            </c:marker>
            <c:bubble3D val="0"/>
            <c:extLst>
              <c:ext xmlns:c16="http://schemas.microsoft.com/office/drawing/2014/chart" uri="{C3380CC4-5D6E-409C-BE32-E72D297353CC}">
                <c16:uniqueId val="{000000E8-9B1D-476A-8C45-396376B2A661}"/>
              </c:ext>
            </c:extLst>
          </c:dPt>
          <c:dPt>
            <c:idx val="192"/>
            <c:marker>
              <c:spPr>
                <a:noFill/>
                <a:ln>
                  <a:solidFill>
                    <a:srgbClr val="FF0000"/>
                  </a:solidFill>
                  <a:prstDash val="solid"/>
                </a:ln>
              </c:spPr>
            </c:marker>
            <c:bubble3D val="0"/>
            <c:extLst>
              <c:ext xmlns:c16="http://schemas.microsoft.com/office/drawing/2014/chart" uri="{C3380CC4-5D6E-409C-BE32-E72D297353CC}">
                <c16:uniqueId val="{000000E9-9B1D-476A-8C45-396376B2A661}"/>
              </c:ext>
            </c:extLst>
          </c:dPt>
          <c:dPt>
            <c:idx val="193"/>
            <c:marker>
              <c:spPr>
                <a:noFill/>
                <a:ln>
                  <a:solidFill>
                    <a:srgbClr val="FF0000"/>
                  </a:solidFill>
                  <a:prstDash val="solid"/>
                </a:ln>
              </c:spPr>
            </c:marker>
            <c:bubble3D val="0"/>
            <c:extLst>
              <c:ext xmlns:c16="http://schemas.microsoft.com/office/drawing/2014/chart" uri="{C3380CC4-5D6E-409C-BE32-E72D297353CC}">
                <c16:uniqueId val="{000000EA-9B1D-476A-8C45-396376B2A661}"/>
              </c:ext>
            </c:extLst>
          </c:dPt>
          <c:dPt>
            <c:idx val="194"/>
            <c:marker>
              <c:spPr>
                <a:noFill/>
                <a:ln>
                  <a:solidFill>
                    <a:srgbClr val="FF0000"/>
                  </a:solidFill>
                  <a:prstDash val="solid"/>
                </a:ln>
              </c:spPr>
            </c:marker>
            <c:bubble3D val="0"/>
            <c:extLst>
              <c:ext xmlns:c16="http://schemas.microsoft.com/office/drawing/2014/chart" uri="{C3380CC4-5D6E-409C-BE32-E72D297353CC}">
                <c16:uniqueId val="{000000EB-9B1D-476A-8C45-396376B2A661}"/>
              </c:ext>
            </c:extLst>
          </c:dPt>
          <c:dPt>
            <c:idx val="195"/>
            <c:marker>
              <c:spPr>
                <a:noFill/>
                <a:ln>
                  <a:solidFill>
                    <a:srgbClr val="FF0000"/>
                  </a:solidFill>
                  <a:prstDash val="solid"/>
                </a:ln>
              </c:spPr>
            </c:marker>
            <c:bubble3D val="0"/>
            <c:extLst>
              <c:ext xmlns:c16="http://schemas.microsoft.com/office/drawing/2014/chart" uri="{C3380CC4-5D6E-409C-BE32-E72D297353CC}">
                <c16:uniqueId val="{000000EC-9B1D-476A-8C45-396376B2A661}"/>
              </c:ext>
            </c:extLst>
          </c:dPt>
          <c:dPt>
            <c:idx val="196"/>
            <c:marker>
              <c:spPr>
                <a:noFill/>
                <a:ln>
                  <a:solidFill>
                    <a:srgbClr val="FF0000"/>
                  </a:solidFill>
                  <a:prstDash val="solid"/>
                </a:ln>
              </c:spPr>
            </c:marker>
            <c:bubble3D val="0"/>
            <c:extLst>
              <c:ext xmlns:c16="http://schemas.microsoft.com/office/drawing/2014/chart" uri="{C3380CC4-5D6E-409C-BE32-E72D297353CC}">
                <c16:uniqueId val="{000000ED-9B1D-476A-8C45-396376B2A661}"/>
              </c:ext>
            </c:extLst>
          </c:dPt>
          <c:dPt>
            <c:idx val="197"/>
            <c:marker>
              <c:spPr>
                <a:noFill/>
                <a:ln>
                  <a:solidFill>
                    <a:srgbClr val="FF0000"/>
                  </a:solidFill>
                  <a:prstDash val="solid"/>
                </a:ln>
              </c:spPr>
            </c:marker>
            <c:bubble3D val="0"/>
            <c:extLst>
              <c:ext xmlns:c16="http://schemas.microsoft.com/office/drawing/2014/chart" uri="{C3380CC4-5D6E-409C-BE32-E72D297353CC}">
                <c16:uniqueId val="{000000EE-9B1D-476A-8C45-396376B2A661}"/>
              </c:ext>
            </c:extLst>
          </c:dPt>
          <c:dPt>
            <c:idx val="198"/>
            <c:marker>
              <c:spPr>
                <a:noFill/>
                <a:ln>
                  <a:solidFill>
                    <a:srgbClr val="FF0000"/>
                  </a:solidFill>
                  <a:prstDash val="solid"/>
                </a:ln>
              </c:spPr>
            </c:marker>
            <c:bubble3D val="0"/>
            <c:extLst>
              <c:ext xmlns:c16="http://schemas.microsoft.com/office/drawing/2014/chart" uri="{C3380CC4-5D6E-409C-BE32-E72D297353CC}">
                <c16:uniqueId val="{000000EF-9B1D-476A-8C45-396376B2A661}"/>
              </c:ext>
            </c:extLst>
          </c:dPt>
          <c:dPt>
            <c:idx val="199"/>
            <c:marker>
              <c:spPr>
                <a:noFill/>
                <a:ln>
                  <a:solidFill>
                    <a:srgbClr val="FF0000"/>
                  </a:solidFill>
                  <a:prstDash val="solid"/>
                </a:ln>
              </c:spPr>
            </c:marker>
            <c:bubble3D val="0"/>
            <c:extLst>
              <c:ext xmlns:c16="http://schemas.microsoft.com/office/drawing/2014/chart" uri="{C3380CC4-5D6E-409C-BE32-E72D297353CC}">
                <c16:uniqueId val="{000000F0-9B1D-476A-8C45-396376B2A661}"/>
              </c:ext>
            </c:extLst>
          </c:dPt>
          <c:dPt>
            <c:idx val="200"/>
            <c:marker>
              <c:spPr>
                <a:noFill/>
                <a:ln>
                  <a:solidFill>
                    <a:srgbClr val="FF0000"/>
                  </a:solidFill>
                  <a:prstDash val="solid"/>
                </a:ln>
              </c:spPr>
            </c:marker>
            <c:bubble3D val="0"/>
            <c:extLst>
              <c:ext xmlns:c16="http://schemas.microsoft.com/office/drawing/2014/chart" uri="{C3380CC4-5D6E-409C-BE32-E72D297353CC}">
                <c16:uniqueId val="{000000F1-9B1D-476A-8C45-396376B2A661}"/>
              </c:ext>
            </c:extLst>
          </c:dPt>
          <c:dPt>
            <c:idx val="201"/>
            <c:marker>
              <c:spPr>
                <a:noFill/>
                <a:ln>
                  <a:solidFill>
                    <a:srgbClr val="FF0000"/>
                  </a:solidFill>
                  <a:prstDash val="solid"/>
                </a:ln>
              </c:spPr>
            </c:marker>
            <c:bubble3D val="0"/>
            <c:extLst>
              <c:ext xmlns:c16="http://schemas.microsoft.com/office/drawing/2014/chart" uri="{C3380CC4-5D6E-409C-BE32-E72D297353CC}">
                <c16:uniqueId val="{000000F2-9B1D-476A-8C45-396376B2A661}"/>
              </c:ext>
            </c:extLst>
          </c:dPt>
          <c:dPt>
            <c:idx val="202"/>
            <c:marker>
              <c:spPr>
                <a:noFill/>
                <a:ln>
                  <a:solidFill>
                    <a:srgbClr val="FF0000"/>
                  </a:solidFill>
                  <a:prstDash val="solid"/>
                </a:ln>
              </c:spPr>
            </c:marker>
            <c:bubble3D val="0"/>
            <c:extLst>
              <c:ext xmlns:c16="http://schemas.microsoft.com/office/drawing/2014/chart" uri="{C3380CC4-5D6E-409C-BE32-E72D297353CC}">
                <c16:uniqueId val="{000000F3-9B1D-476A-8C45-396376B2A661}"/>
              </c:ext>
            </c:extLst>
          </c:dPt>
          <c:dPt>
            <c:idx val="203"/>
            <c:marker>
              <c:spPr>
                <a:noFill/>
                <a:ln>
                  <a:solidFill>
                    <a:srgbClr val="FF0000"/>
                  </a:solidFill>
                  <a:prstDash val="solid"/>
                </a:ln>
              </c:spPr>
            </c:marker>
            <c:bubble3D val="0"/>
            <c:extLst>
              <c:ext xmlns:c16="http://schemas.microsoft.com/office/drawing/2014/chart" uri="{C3380CC4-5D6E-409C-BE32-E72D297353CC}">
                <c16:uniqueId val="{000000F4-9B1D-476A-8C45-396376B2A661}"/>
              </c:ext>
            </c:extLst>
          </c:dPt>
          <c:dPt>
            <c:idx val="204"/>
            <c:marker>
              <c:spPr>
                <a:noFill/>
                <a:ln>
                  <a:solidFill>
                    <a:srgbClr val="FF0000"/>
                  </a:solidFill>
                  <a:prstDash val="solid"/>
                </a:ln>
              </c:spPr>
            </c:marker>
            <c:bubble3D val="0"/>
            <c:extLst>
              <c:ext xmlns:c16="http://schemas.microsoft.com/office/drawing/2014/chart" uri="{C3380CC4-5D6E-409C-BE32-E72D297353CC}">
                <c16:uniqueId val="{000000F5-9B1D-476A-8C45-396376B2A661}"/>
              </c:ext>
            </c:extLst>
          </c:dPt>
          <c:dPt>
            <c:idx val="205"/>
            <c:marker>
              <c:spPr>
                <a:noFill/>
                <a:ln>
                  <a:solidFill>
                    <a:srgbClr val="FF0000"/>
                  </a:solidFill>
                  <a:prstDash val="solid"/>
                </a:ln>
              </c:spPr>
            </c:marker>
            <c:bubble3D val="0"/>
            <c:extLst>
              <c:ext xmlns:c16="http://schemas.microsoft.com/office/drawing/2014/chart" uri="{C3380CC4-5D6E-409C-BE32-E72D297353CC}">
                <c16:uniqueId val="{000000F6-9B1D-476A-8C45-396376B2A661}"/>
              </c:ext>
            </c:extLst>
          </c:dPt>
          <c:dPt>
            <c:idx val="206"/>
            <c:marker>
              <c:spPr>
                <a:noFill/>
                <a:ln>
                  <a:solidFill>
                    <a:srgbClr val="FF0000"/>
                  </a:solidFill>
                  <a:prstDash val="solid"/>
                </a:ln>
              </c:spPr>
            </c:marker>
            <c:bubble3D val="0"/>
            <c:extLst>
              <c:ext xmlns:c16="http://schemas.microsoft.com/office/drawing/2014/chart" uri="{C3380CC4-5D6E-409C-BE32-E72D297353CC}">
                <c16:uniqueId val="{000000F7-9B1D-476A-8C45-396376B2A661}"/>
              </c:ext>
            </c:extLst>
          </c:dPt>
          <c:dPt>
            <c:idx val="207"/>
            <c:marker>
              <c:spPr>
                <a:noFill/>
                <a:ln>
                  <a:solidFill>
                    <a:srgbClr val="FF0000"/>
                  </a:solidFill>
                  <a:prstDash val="solid"/>
                </a:ln>
              </c:spPr>
            </c:marker>
            <c:bubble3D val="0"/>
            <c:extLst>
              <c:ext xmlns:c16="http://schemas.microsoft.com/office/drawing/2014/chart" uri="{C3380CC4-5D6E-409C-BE32-E72D297353CC}">
                <c16:uniqueId val="{000000F8-9B1D-476A-8C45-396376B2A661}"/>
              </c:ext>
            </c:extLst>
          </c:dPt>
          <c:dPt>
            <c:idx val="208"/>
            <c:marker>
              <c:spPr>
                <a:noFill/>
                <a:ln>
                  <a:solidFill>
                    <a:srgbClr val="FF0000"/>
                  </a:solidFill>
                  <a:prstDash val="solid"/>
                </a:ln>
              </c:spPr>
            </c:marker>
            <c:bubble3D val="0"/>
            <c:extLst>
              <c:ext xmlns:c16="http://schemas.microsoft.com/office/drawing/2014/chart" uri="{C3380CC4-5D6E-409C-BE32-E72D297353CC}">
                <c16:uniqueId val="{000000F9-9B1D-476A-8C45-396376B2A661}"/>
              </c:ext>
            </c:extLst>
          </c:dPt>
          <c:dPt>
            <c:idx val="209"/>
            <c:marker>
              <c:spPr>
                <a:noFill/>
                <a:ln>
                  <a:solidFill>
                    <a:srgbClr val="FF0000"/>
                  </a:solidFill>
                  <a:prstDash val="solid"/>
                </a:ln>
              </c:spPr>
            </c:marker>
            <c:bubble3D val="0"/>
            <c:extLst>
              <c:ext xmlns:c16="http://schemas.microsoft.com/office/drawing/2014/chart" uri="{C3380CC4-5D6E-409C-BE32-E72D297353CC}">
                <c16:uniqueId val="{000000FA-9B1D-476A-8C45-396376B2A661}"/>
              </c:ext>
            </c:extLst>
          </c:dPt>
          <c:dPt>
            <c:idx val="210"/>
            <c:marker>
              <c:spPr>
                <a:noFill/>
                <a:ln>
                  <a:solidFill>
                    <a:srgbClr val="FF0000"/>
                  </a:solidFill>
                  <a:prstDash val="solid"/>
                </a:ln>
              </c:spPr>
            </c:marker>
            <c:bubble3D val="0"/>
            <c:extLst>
              <c:ext xmlns:c16="http://schemas.microsoft.com/office/drawing/2014/chart" uri="{C3380CC4-5D6E-409C-BE32-E72D297353CC}">
                <c16:uniqueId val="{000000FB-9B1D-476A-8C45-396376B2A661}"/>
              </c:ext>
            </c:extLst>
          </c:dPt>
          <c:dPt>
            <c:idx val="211"/>
            <c:marker>
              <c:spPr>
                <a:noFill/>
                <a:ln>
                  <a:solidFill>
                    <a:srgbClr val="FF0000"/>
                  </a:solidFill>
                  <a:prstDash val="solid"/>
                </a:ln>
              </c:spPr>
            </c:marker>
            <c:bubble3D val="0"/>
            <c:extLst>
              <c:ext xmlns:c16="http://schemas.microsoft.com/office/drawing/2014/chart" uri="{C3380CC4-5D6E-409C-BE32-E72D297353CC}">
                <c16:uniqueId val="{000000FC-9B1D-476A-8C45-396376B2A661}"/>
              </c:ext>
            </c:extLst>
          </c:dPt>
          <c:dPt>
            <c:idx val="212"/>
            <c:marker>
              <c:spPr>
                <a:noFill/>
                <a:ln>
                  <a:solidFill>
                    <a:srgbClr val="FF0000"/>
                  </a:solidFill>
                  <a:prstDash val="solid"/>
                </a:ln>
              </c:spPr>
            </c:marker>
            <c:bubble3D val="0"/>
            <c:extLst>
              <c:ext xmlns:c16="http://schemas.microsoft.com/office/drawing/2014/chart" uri="{C3380CC4-5D6E-409C-BE32-E72D297353CC}">
                <c16:uniqueId val="{000000FD-9B1D-476A-8C45-396376B2A661}"/>
              </c:ext>
            </c:extLst>
          </c:dPt>
          <c:dPt>
            <c:idx val="213"/>
            <c:marker>
              <c:spPr>
                <a:noFill/>
                <a:ln>
                  <a:solidFill>
                    <a:srgbClr val="FF0000"/>
                  </a:solidFill>
                  <a:prstDash val="solid"/>
                </a:ln>
              </c:spPr>
            </c:marker>
            <c:bubble3D val="0"/>
            <c:extLst>
              <c:ext xmlns:c16="http://schemas.microsoft.com/office/drawing/2014/chart" uri="{C3380CC4-5D6E-409C-BE32-E72D297353CC}">
                <c16:uniqueId val="{000000FE-9B1D-476A-8C45-396376B2A661}"/>
              </c:ext>
            </c:extLst>
          </c:dPt>
          <c:dPt>
            <c:idx val="214"/>
            <c:marker>
              <c:spPr>
                <a:noFill/>
                <a:ln>
                  <a:solidFill>
                    <a:srgbClr val="FF0000"/>
                  </a:solidFill>
                  <a:prstDash val="solid"/>
                </a:ln>
              </c:spPr>
            </c:marker>
            <c:bubble3D val="0"/>
            <c:extLst>
              <c:ext xmlns:c16="http://schemas.microsoft.com/office/drawing/2014/chart" uri="{C3380CC4-5D6E-409C-BE32-E72D297353CC}">
                <c16:uniqueId val="{000000FF-9B1D-476A-8C45-396376B2A661}"/>
              </c:ext>
            </c:extLst>
          </c:dPt>
          <c:dPt>
            <c:idx val="215"/>
            <c:marker>
              <c:spPr>
                <a:noFill/>
                <a:ln>
                  <a:solidFill>
                    <a:srgbClr val="FF0000"/>
                  </a:solidFill>
                  <a:prstDash val="solid"/>
                </a:ln>
              </c:spPr>
            </c:marker>
            <c:bubble3D val="0"/>
            <c:extLst>
              <c:ext xmlns:c16="http://schemas.microsoft.com/office/drawing/2014/chart" uri="{C3380CC4-5D6E-409C-BE32-E72D297353CC}">
                <c16:uniqueId val="{00000100-9B1D-476A-8C45-396376B2A661}"/>
              </c:ext>
            </c:extLst>
          </c:dPt>
          <c:dPt>
            <c:idx val="216"/>
            <c:marker>
              <c:spPr>
                <a:noFill/>
                <a:ln>
                  <a:solidFill>
                    <a:srgbClr val="FF0000"/>
                  </a:solidFill>
                  <a:prstDash val="solid"/>
                </a:ln>
              </c:spPr>
            </c:marker>
            <c:bubble3D val="0"/>
            <c:extLst>
              <c:ext xmlns:c16="http://schemas.microsoft.com/office/drawing/2014/chart" uri="{C3380CC4-5D6E-409C-BE32-E72D297353CC}">
                <c16:uniqueId val="{00000101-9B1D-476A-8C45-396376B2A661}"/>
              </c:ext>
            </c:extLst>
          </c:dPt>
          <c:dPt>
            <c:idx val="217"/>
            <c:marker>
              <c:spPr>
                <a:noFill/>
                <a:ln>
                  <a:solidFill>
                    <a:srgbClr val="FF0000"/>
                  </a:solidFill>
                  <a:prstDash val="solid"/>
                </a:ln>
              </c:spPr>
            </c:marker>
            <c:bubble3D val="0"/>
            <c:extLst>
              <c:ext xmlns:c16="http://schemas.microsoft.com/office/drawing/2014/chart" uri="{C3380CC4-5D6E-409C-BE32-E72D297353CC}">
                <c16:uniqueId val="{00000102-9B1D-476A-8C45-396376B2A661}"/>
              </c:ext>
            </c:extLst>
          </c:dPt>
          <c:dPt>
            <c:idx val="218"/>
            <c:marker>
              <c:spPr>
                <a:noFill/>
                <a:ln>
                  <a:solidFill>
                    <a:srgbClr val="FF0000"/>
                  </a:solidFill>
                  <a:prstDash val="solid"/>
                </a:ln>
              </c:spPr>
            </c:marker>
            <c:bubble3D val="0"/>
            <c:extLst>
              <c:ext xmlns:c16="http://schemas.microsoft.com/office/drawing/2014/chart" uri="{C3380CC4-5D6E-409C-BE32-E72D297353CC}">
                <c16:uniqueId val="{00000103-9B1D-476A-8C45-396376B2A661}"/>
              </c:ext>
            </c:extLst>
          </c:dPt>
          <c:dPt>
            <c:idx val="219"/>
            <c:marker>
              <c:spPr>
                <a:noFill/>
                <a:ln>
                  <a:solidFill>
                    <a:srgbClr val="FF0000"/>
                  </a:solidFill>
                  <a:prstDash val="solid"/>
                </a:ln>
              </c:spPr>
            </c:marker>
            <c:bubble3D val="0"/>
            <c:extLst>
              <c:ext xmlns:c16="http://schemas.microsoft.com/office/drawing/2014/chart" uri="{C3380CC4-5D6E-409C-BE32-E72D297353CC}">
                <c16:uniqueId val="{00000104-9B1D-476A-8C45-396376B2A661}"/>
              </c:ext>
            </c:extLst>
          </c:dPt>
          <c:dPt>
            <c:idx val="220"/>
            <c:marker>
              <c:spPr>
                <a:noFill/>
                <a:ln>
                  <a:solidFill>
                    <a:srgbClr val="FF0000"/>
                  </a:solidFill>
                  <a:prstDash val="solid"/>
                </a:ln>
              </c:spPr>
            </c:marker>
            <c:bubble3D val="0"/>
            <c:extLst>
              <c:ext xmlns:c16="http://schemas.microsoft.com/office/drawing/2014/chart" uri="{C3380CC4-5D6E-409C-BE32-E72D297353CC}">
                <c16:uniqueId val="{00000105-9B1D-476A-8C45-396376B2A661}"/>
              </c:ext>
            </c:extLst>
          </c:dPt>
          <c:dPt>
            <c:idx val="221"/>
            <c:marker>
              <c:spPr>
                <a:noFill/>
                <a:ln>
                  <a:solidFill>
                    <a:srgbClr val="FF0000"/>
                  </a:solidFill>
                  <a:prstDash val="solid"/>
                </a:ln>
              </c:spPr>
            </c:marker>
            <c:bubble3D val="0"/>
            <c:extLst>
              <c:ext xmlns:c16="http://schemas.microsoft.com/office/drawing/2014/chart" uri="{C3380CC4-5D6E-409C-BE32-E72D297353CC}">
                <c16:uniqueId val="{00000106-9B1D-476A-8C45-396376B2A661}"/>
              </c:ext>
            </c:extLst>
          </c:dPt>
          <c:dPt>
            <c:idx val="222"/>
            <c:marker>
              <c:spPr>
                <a:noFill/>
                <a:ln>
                  <a:solidFill>
                    <a:srgbClr val="FF0000"/>
                  </a:solidFill>
                  <a:prstDash val="solid"/>
                </a:ln>
              </c:spPr>
            </c:marker>
            <c:bubble3D val="0"/>
            <c:extLst>
              <c:ext xmlns:c16="http://schemas.microsoft.com/office/drawing/2014/chart" uri="{C3380CC4-5D6E-409C-BE32-E72D297353CC}">
                <c16:uniqueId val="{00000107-9B1D-476A-8C45-396376B2A661}"/>
              </c:ext>
            </c:extLst>
          </c:dPt>
          <c:dPt>
            <c:idx val="223"/>
            <c:marker>
              <c:spPr>
                <a:noFill/>
                <a:ln>
                  <a:solidFill>
                    <a:srgbClr val="FF0000"/>
                  </a:solidFill>
                  <a:prstDash val="solid"/>
                </a:ln>
              </c:spPr>
            </c:marker>
            <c:bubble3D val="0"/>
            <c:extLst>
              <c:ext xmlns:c16="http://schemas.microsoft.com/office/drawing/2014/chart" uri="{C3380CC4-5D6E-409C-BE32-E72D297353CC}">
                <c16:uniqueId val="{00000108-9B1D-476A-8C45-396376B2A661}"/>
              </c:ext>
            </c:extLst>
          </c:dPt>
          <c:dPt>
            <c:idx val="224"/>
            <c:marker>
              <c:spPr>
                <a:noFill/>
                <a:ln>
                  <a:solidFill>
                    <a:srgbClr val="FF0000"/>
                  </a:solidFill>
                  <a:prstDash val="solid"/>
                </a:ln>
              </c:spPr>
            </c:marker>
            <c:bubble3D val="0"/>
            <c:extLst>
              <c:ext xmlns:c16="http://schemas.microsoft.com/office/drawing/2014/chart" uri="{C3380CC4-5D6E-409C-BE32-E72D297353CC}">
                <c16:uniqueId val="{00000109-9B1D-476A-8C45-396376B2A661}"/>
              </c:ext>
            </c:extLst>
          </c:dPt>
          <c:dPt>
            <c:idx val="225"/>
            <c:marker>
              <c:spPr>
                <a:noFill/>
                <a:ln>
                  <a:solidFill>
                    <a:srgbClr val="FF0000"/>
                  </a:solidFill>
                  <a:prstDash val="solid"/>
                </a:ln>
              </c:spPr>
            </c:marker>
            <c:bubble3D val="0"/>
            <c:extLst>
              <c:ext xmlns:c16="http://schemas.microsoft.com/office/drawing/2014/chart" uri="{C3380CC4-5D6E-409C-BE32-E72D297353CC}">
                <c16:uniqueId val="{0000010A-9B1D-476A-8C45-396376B2A661}"/>
              </c:ext>
            </c:extLst>
          </c:dPt>
          <c:dPt>
            <c:idx val="226"/>
            <c:marker>
              <c:spPr>
                <a:noFill/>
                <a:ln>
                  <a:solidFill>
                    <a:srgbClr val="FF0000"/>
                  </a:solidFill>
                  <a:prstDash val="solid"/>
                </a:ln>
              </c:spPr>
            </c:marker>
            <c:bubble3D val="0"/>
            <c:extLst>
              <c:ext xmlns:c16="http://schemas.microsoft.com/office/drawing/2014/chart" uri="{C3380CC4-5D6E-409C-BE32-E72D297353CC}">
                <c16:uniqueId val="{0000010B-9B1D-476A-8C45-396376B2A661}"/>
              </c:ext>
            </c:extLst>
          </c:dPt>
          <c:dPt>
            <c:idx val="227"/>
            <c:marker>
              <c:spPr>
                <a:noFill/>
                <a:ln>
                  <a:solidFill>
                    <a:srgbClr val="FF0000"/>
                  </a:solidFill>
                  <a:prstDash val="solid"/>
                </a:ln>
              </c:spPr>
            </c:marker>
            <c:bubble3D val="0"/>
            <c:extLst>
              <c:ext xmlns:c16="http://schemas.microsoft.com/office/drawing/2014/chart" uri="{C3380CC4-5D6E-409C-BE32-E72D297353CC}">
                <c16:uniqueId val="{0000010C-9B1D-476A-8C45-396376B2A661}"/>
              </c:ext>
            </c:extLst>
          </c:dPt>
          <c:dPt>
            <c:idx val="228"/>
            <c:marker>
              <c:spPr>
                <a:noFill/>
                <a:ln>
                  <a:solidFill>
                    <a:srgbClr val="FF0000"/>
                  </a:solidFill>
                  <a:prstDash val="solid"/>
                </a:ln>
              </c:spPr>
            </c:marker>
            <c:bubble3D val="0"/>
            <c:extLst>
              <c:ext xmlns:c16="http://schemas.microsoft.com/office/drawing/2014/chart" uri="{C3380CC4-5D6E-409C-BE32-E72D297353CC}">
                <c16:uniqueId val="{0000010D-9B1D-476A-8C45-396376B2A661}"/>
              </c:ext>
            </c:extLst>
          </c:dPt>
          <c:dPt>
            <c:idx val="229"/>
            <c:marker>
              <c:spPr>
                <a:noFill/>
                <a:ln>
                  <a:solidFill>
                    <a:srgbClr val="FF0000"/>
                  </a:solidFill>
                  <a:prstDash val="solid"/>
                </a:ln>
              </c:spPr>
            </c:marker>
            <c:bubble3D val="0"/>
            <c:extLst>
              <c:ext xmlns:c16="http://schemas.microsoft.com/office/drawing/2014/chart" uri="{C3380CC4-5D6E-409C-BE32-E72D297353CC}">
                <c16:uniqueId val="{0000010E-9B1D-476A-8C45-396376B2A661}"/>
              </c:ext>
            </c:extLst>
          </c:dPt>
          <c:dPt>
            <c:idx val="230"/>
            <c:marker>
              <c:spPr>
                <a:noFill/>
                <a:ln>
                  <a:solidFill>
                    <a:srgbClr val="FF0000"/>
                  </a:solidFill>
                  <a:prstDash val="solid"/>
                </a:ln>
              </c:spPr>
            </c:marker>
            <c:bubble3D val="0"/>
            <c:extLst>
              <c:ext xmlns:c16="http://schemas.microsoft.com/office/drawing/2014/chart" uri="{C3380CC4-5D6E-409C-BE32-E72D297353CC}">
                <c16:uniqueId val="{0000010F-9B1D-476A-8C45-396376B2A661}"/>
              </c:ext>
            </c:extLst>
          </c:dPt>
          <c:dPt>
            <c:idx val="231"/>
            <c:marker>
              <c:spPr>
                <a:noFill/>
                <a:ln>
                  <a:solidFill>
                    <a:srgbClr val="FF0000"/>
                  </a:solidFill>
                  <a:prstDash val="solid"/>
                </a:ln>
              </c:spPr>
            </c:marker>
            <c:bubble3D val="0"/>
            <c:extLst>
              <c:ext xmlns:c16="http://schemas.microsoft.com/office/drawing/2014/chart" uri="{C3380CC4-5D6E-409C-BE32-E72D297353CC}">
                <c16:uniqueId val="{00000110-9B1D-476A-8C45-396376B2A661}"/>
              </c:ext>
            </c:extLst>
          </c:dPt>
          <c:dPt>
            <c:idx val="232"/>
            <c:marker>
              <c:spPr>
                <a:noFill/>
                <a:ln>
                  <a:solidFill>
                    <a:srgbClr val="FF0000"/>
                  </a:solidFill>
                  <a:prstDash val="solid"/>
                </a:ln>
              </c:spPr>
            </c:marker>
            <c:bubble3D val="0"/>
            <c:extLst>
              <c:ext xmlns:c16="http://schemas.microsoft.com/office/drawing/2014/chart" uri="{C3380CC4-5D6E-409C-BE32-E72D297353CC}">
                <c16:uniqueId val="{00000111-9B1D-476A-8C45-396376B2A661}"/>
              </c:ext>
            </c:extLst>
          </c:dPt>
          <c:dPt>
            <c:idx val="233"/>
            <c:marker>
              <c:spPr>
                <a:noFill/>
                <a:ln>
                  <a:solidFill>
                    <a:srgbClr val="FF0000"/>
                  </a:solidFill>
                  <a:prstDash val="solid"/>
                </a:ln>
              </c:spPr>
            </c:marker>
            <c:bubble3D val="0"/>
            <c:extLst>
              <c:ext xmlns:c16="http://schemas.microsoft.com/office/drawing/2014/chart" uri="{C3380CC4-5D6E-409C-BE32-E72D297353CC}">
                <c16:uniqueId val="{00000112-9B1D-476A-8C45-396376B2A661}"/>
              </c:ext>
            </c:extLst>
          </c:dPt>
          <c:dPt>
            <c:idx val="234"/>
            <c:marker>
              <c:spPr>
                <a:noFill/>
                <a:ln>
                  <a:solidFill>
                    <a:srgbClr val="FF0000"/>
                  </a:solidFill>
                  <a:prstDash val="solid"/>
                </a:ln>
              </c:spPr>
            </c:marker>
            <c:bubble3D val="0"/>
            <c:extLst>
              <c:ext xmlns:c16="http://schemas.microsoft.com/office/drawing/2014/chart" uri="{C3380CC4-5D6E-409C-BE32-E72D297353CC}">
                <c16:uniqueId val="{00000113-9B1D-476A-8C45-396376B2A661}"/>
              </c:ext>
            </c:extLst>
          </c:dPt>
          <c:dPt>
            <c:idx val="235"/>
            <c:marker>
              <c:spPr>
                <a:noFill/>
                <a:ln>
                  <a:solidFill>
                    <a:srgbClr val="FF0000"/>
                  </a:solidFill>
                  <a:prstDash val="solid"/>
                </a:ln>
              </c:spPr>
            </c:marker>
            <c:bubble3D val="0"/>
            <c:extLst>
              <c:ext xmlns:c16="http://schemas.microsoft.com/office/drawing/2014/chart" uri="{C3380CC4-5D6E-409C-BE32-E72D297353CC}">
                <c16:uniqueId val="{00000114-9B1D-476A-8C45-396376B2A661}"/>
              </c:ext>
            </c:extLst>
          </c:dPt>
          <c:dPt>
            <c:idx val="236"/>
            <c:marker>
              <c:spPr>
                <a:noFill/>
                <a:ln>
                  <a:solidFill>
                    <a:srgbClr val="FF0000"/>
                  </a:solidFill>
                  <a:prstDash val="solid"/>
                </a:ln>
              </c:spPr>
            </c:marker>
            <c:bubble3D val="0"/>
            <c:extLst>
              <c:ext xmlns:c16="http://schemas.microsoft.com/office/drawing/2014/chart" uri="{C3380CC4-5D6E-409C-BE32-E72D297353CC}">
                <c16:uniqueId val="{00000115-9B1D-476A-8C45-396376B2A661}"/>
              </c:ext>
            </c:extLst>
          </c:dPt>
          <c:dPt>
            <c:idx val="237"/>
            <c:marker>
              <c:spPr>
                <a:noFill/>
                <a:ln>
                  <a:solidFill>
                    <a:srgbClr val="FF0000"/>
                  </a:solidFill>
                  <a:prstDash val="solid"/>
                </a:ln>
              </c:spPr>
            </c:marker>
            <c:bubble3D val="0"/>
            <c:extLst>
              <c:ext xmlns:c16="http://schemas.microsoft.com/office/drawing/2014/chart" uri="{C3380CC4-5D6E-409C-BE32-E72D297353CC}">
                <c16:uniqueId val="{00000116-9B1D-476A-8C45-396376B2A661}"/>
              </c:ext>
            </c:extLst>
          </c:dPt>
          <c:dPt>
            <c:idx val="238"/>
            <c:marker>
              <c:spPr>
                <a:noFill/>
                <a:ln>
                  <a:solidFill>
                    <a:srgbClr val="FF0000"/>
                  </a:solidFill>
                  <a:prstDash val="solid"/>
                </a:ln>
              </c:spPr>
            </c:marker>
            <c:bubble3D val="0"/>
            <c:extLst>
              <c:ext xmlns:c16="http://schemas.microsoft.com/office/drawing/2014/chart" uri="{C3380CC4-5D6E-409C-BE32-E72D297353CC}">
                <c16:uniqueId val="{00000117-9B1D-476A-8C45-396376B2A661}"/>
              </c:ext>
            </c:extLst>
          </c:dPt>
          <c:dPt>
            <c:idx val="239"/>
            <c:marker>
              <c:spPr>
                <a:noFill/>
                <a:ln>
                  <a:solidFill>
                    <a:srgbClr val="FF0000"/>
                  </a:solidFill>
                  <a:prstDash val="solid"/>
                </a:ln>
              </c:spPr>
            </c:marker>
            <c:bubble3D val="0"/>
            <c:extLst>
              <c:ext xmlns:c16="http://schemas.microsoft.com/office/drawing/2014/chart" uri="{C3380CC4-5D6E-409C-BE32-E72D297353CC}">
                <c16:uniqueId val="{00000118-9B1D-476A-8C45-396376B2A661}"/>
              </c:ext>
            </c:extLst>
          </c:dPt>
          <c:dPt>
            <c:idx val="240"/>
            <c:marker>
              <c:spPr>
                <a:noFill/>
                <a:ln>
                  <a:solidFill>
                    <a:srgbClr val="FF0000"/>
                  </a:solidFill>
                  <a:prstDash val="solid"/>
                </a:ln>
              </c:spPr>
            </c:marker>
            <c:bubble3D val="0"/>
            <c:extLst>
              <c:ext xmlns:c16="http://schemas.microsoft.com/office/drawing/2014/chart" uri="{C3380CC4-5D6E-409C-BE32-E72D297353CC}">
                <c16:uniqueId val="{00000119-9B1D-476A-8C45-396376B2A661}"/>
              </c:ext>
            </c:extLst>
          </c:dPt>
          <c:dPt>
            <c:idx val="241"/>
            <c:marker>
              <c:spPr>
                <a:noFill/>
                <a:ln>
                  <a:solidFill>
                    <a:srgbClr val="FF0000"/>
                  </a:solidFill>
                  <a:prstDash val="solid"/>
                </a:ln>
              </c:spPr>
            </c:marker>
            <c:bubble3D val="0"/>
            <c:extLst>
              <c:ext xmlns:c16="http://schemas.microsoft.com/office/drawing/2014/chart" uri="{C3380CC4-5D6E-409C-BE32-E72D297353CC}">
                <c16:uniqueId val="{0000011A-9B1D-476A-8C45-396376B2A661}"/>
              </c:ext>
            </c:extLst>
          </c:dPt>
          <c:dPt>
            <c:idx val="242"/>
            <c:marker>
              <c:spPr>
                <a:noFill/>
                <a:ln>
                  <a:solidFill>
                    <a:srgbClr val="FF0000"/>
                  </a:solidFill>
                  <a:prstDash val="solid"/>
                </a:ln>
              </c:spPr>
            </c:marker>
            <c:bubble3D val="0"/>
            <c:extLst>
              <c:ext xmlns:c16="http://schemas.microsoft.com/office/drawing/2014/chart" uri="{C3380CC4-5D6E-409C-BE32-E72D297353CC}">
                <c16:uniqueId val="{0000011B-9B1D-476A-8C45-396376B2A661}"/>
              </c:ext>
            </c:extLst>
          </c:dPt>
          <c:dPt>
            <c:idx val="243"/>
            <c:marker>
              <c:spPr>
                <a:noFill/>
                <a:ln>
                  <a:solidFill>
                    <a:srgbClr val="FF0000"/>
                  </a:solidFill>
                  <a:prstDash val="solid"/>
                </a:ln>
              </c:spPr>
            </c:marker>
            <c:bubble3D val="0"/>
            <c:extLst>
              <c:ext xmlns:c16="http://schemas.microsoft.com/office/drawing/2014/chart" uri="{C3380CC4-5D6E-409C-BE32-E72D297353CC}">
                <c16:uniqueId val="{0000011C-9B1D-476A-8C45-396376B2A661}"/>
              </c:ext>
            </c:extLst>
          </c:dPt>
          <c:dPt>
            <c:idx val="244"/>
            <c:marker>
              <c:spPr>
                <a:noFill/>
                <a:ln>
                  <a:solidFill>
                    <a:srgbClr val="FF0000"/>
                  </a:solidFill>
                  <a:prstDash val="solid"/>
                </a:ln>
              </c:spPr>
            </c:marker>
            <c:bubble3D val="0"/>
            <c:extLst>
              <c:ext xmlns:c16="http://schemas.microsoft.com/office/drawing/2014/chart" uri="{C3380CC4-5D6E-409C-BE32-E72D297353CC}">
                <c16:uniqueId val="{0000011D-9B1D-476A-8C45-396376B2A661}"/>
              </c:ext>
            </c:extLst>
          </c:dPt>
          <c:dPt>
            <c:idx val="245"/>
            <c:marker>
              <c:spPr>
                <a:noFill/>
                <a:ln>
                  <a:solidFill>
                    <a:srgbClr val="FF0000"/>
                  </a:solidFill>
                  <a:prstDash val="solid"/>
                </a:ln>
              </c:spPr>
            </c:marker>
            <c:bubble3D val="0"/>
            <c:extLst>
              <c:ext xmlns:c16="http://schemas.microsoft.com/office/drawing/2014/chart" uri="{C3380CC4-5D6E-409C-BE32-E72D297353CC}">
                <c16:uniqueId val="{0000011E-9B1D-476A-8C45-396376B2A661}"/>
              </c:ext>
            </c:extLst>
          </c:dPt>
          <c:dPt>
            <c:idx val="246"/>
            <c:marker>
              <c:spPr>
                <a:noFill/>
                <a:ln>
                  <a:solidFill>
                    <a:srgbClr val="FF0000"/>
                  </a:solidFill>
                  <a:prstDash val="solid"/>
                </a:ln>
              </c:spPr>
            </c:marker>
            <c:bubble3D val="0"/>
            <c:extLst>
              <c:ext xmlns:c16="http://schemas.microsoft.com/office/drawing/2014/chart" uri="{C3380CC4-5D6E-409C-BE32-E72D297353CC}">
                <c16:uniqueId val="{0000011F-9B1D-476A-8C45-396376B2A661}"/>
              </c:ext>
            </c:extLst>
          </c:dPt>
          <c:dPt>
            <c:idx val="247"/>
            <c:marker>
              <c:spPr>
                <a:noFill/>
                <a:ln>
                  <a:solidFill>
                    <a:srgbClr val="FF0000"/>
                  </a:solidFill>
                  <a:prstDash val="solid"/>
                </a:ln>
              </c:spPr>
            </c:marker>
            <c:bubble3D val="0"/>
            <c:extLst>
              <c:ext xmlns:c16="http://schemas.microsoft.com/office/drawing/2014/chart" uri="{C3380CC4-5D6E-409C-BE32-E72D297353CC}">
                <c16:uniqueId val="{00000120-9B1D-476A-8C45-396376B2A661}"/>
              </c:ext>
            </c:extLst>
          </c:dPt>
          <c:dPt>
            <c:idx val="248"/>
            <c:marker>
              <c:spPr>
                <a:noFill/>
                <a:ln>
                  <a:solidFill>
                    <a:srgbClr val="FF0000"/>
                  </a:solidFill>
                  <a:prstDash val="solid"/>
                </a:ln>
              </c:spPr>
            </c:marker>
            <c:bubble3D val="0"/>
            <c:extLst>
              <c:ext xmlns:c16="http://schemas.microsoft.com/office/drawing/2014/chart" uri="{C3380CC4-5D6E-409C-BE32-E72D297353CC}">
                <c16:uniqueId val="{00000121-9B1D-476A-8C45-396376B2A661}"/>
              </c:ext>
            </c:extLst>
          </c:dPt>
          <c:dPt>
            <c:idx val="249"/>
            <c:marker>
              <c:spPr>
                <a:noFill/>
                <a:ln>
                  <a:solidFill>
                    <a:srgbClr val="FF0000"/>
                  </a:solidFill>
                  <a:prstDash val="solid"/>
                </a:ln>
              </c:spPr>
            </c:marker>
            <c:bubble3D val="0"/>
            <c:extLst>
              <c:ext xmlns:c16="http://schemas.microsoft.com/office/drawing/2014/chart" uri="{C3380CC4-5D6E-409C-BE32-E72D297353CC}">
                <c16:uniqueId val="{00000122-9B1D-476A-8C45-396376B2A661}"/>
              </c:ext>
            </c:extLst>
          </c:dPt>
          <c:dPt>
            <c:idx val="250"/>
            <c:marker>
              <c:spPr>
                <a:noFill/>
                <a:ln>
                  <a:solidFill>
                    <a:srgbClr val="FF0000"/>
                  </a:solidFill>
                  <a:prstDash val="solid"/>
                </a:ln>
              </c:spPr>
            </c:marker>
            <c:bubble3D val="0"/>
            <c:extLst>
              <c:ext xmlns:c16="http://schemas.microsoft.com/office/drawing/2014/chart" uri="{C3380CC4-5D6E-409C-BE32-E72D297353CC}">
                <c16:uniqueId val="{00000123-9B1D-476A-8C45-396376B2A661}"/>
              </c:ext>
            </c:extLst>
          </c:dPt>
          <c:dPt>
            <c:idx val="251"/>
            <c:marker>
              <c:spPr>
                <a:noFill/>
                <a:ln>
                  <a:solidFill>
                    <a:srgbClr val="FF0000"/>
                  </a:solidFill>
                  <a:prstDash val="solid"/>
                </a:ln>
              </c:spPr>
            </c:marker>
            <c:bubble3D val="0"/>
            <c:extLst>
              <c:ext xmlns:c16="http://schemas.microsoft.com/office/drawing/2014/chart" uri="{C3380CC4-5D6E-409C-BE32-E72D297353CC}">
                <c16:uniqueId val="{00000124-9B1D-476A-8C45-396376B2A661}"/>
              </c:ext>
            </c:extLst>
          </c:dPt>
          <c:dPt>
            <c:idx val="252"/>
            <c:marker>
              <c:spPr>
                <a:noFill/>
                <a:ln>
                  <a:solidFill>
                    <a:srgbClr val="FF0000"/>
                  </a:solidFill>
                  <a:prstDash val="solid"/>
                </a:ln>
              </c:spPr>
            </c:marker>
            <c:bubble3D val="0"/>
            <c:extLst>
              <c:ext xmlns:c16="http://schemas.microsoft.com/office/drawing/2014/chart" uri="{C3380CC4-5D6E-409C-BE32-E72D297353CC}">
                <c16:uniqueId val="{00000125-9B1D-476A-8C45-396376B2A661}"/>
              </c:ext>
            </c:extLst>
          </c:dPt>
          <c:dPt>
            <c:idx val="253"/>
            <c:marker>
              <c:spPr>
                <a:noFill/>
                <a:ln>
                  <a:solidFill>
                    <a:srgbClr val="FF0000"/>
                  </a:solidFill>
                  <a:prstDash val="solid"/>
                </a:ln>
              </c:spPr>
            </c:marker>
            <c:bubble3D val="0"/>
            <c:extLst>
              <c:ext xmlns:c16="http://schemas.microsoft.com/office/drawing/2014/chart" uri="{C3380CC4-5D6E-409C-BE32-E72D297353CC}">
                <c16:uniqueId val="{00000126-9B1D-476A-8C45-396376B2A661}"/>
              </c:ext>
            </c:extLst>
          </c:dPt>
          <c:dPt>
            <c:idx val="254"/>
            <c:marker>
              <c:spPr>
                <a:noFill/>
                <a:ln>
                  <a:solidFill>
                    <a:srgbClr val="FF0000"/>
                  </a:solidFill>
                  <a:prstDash val="solid"/>
                </a:ln>
              </c:spPr>
            </c:marker>
            <c:bubble3D val="0"/>
            <c:extLst>
              <c:ext xmlns:c16="http://schemas.microsoft.com/office/drawing/2014/chart" uri="{C3380CC4-5D6E-409C-BE32-E72D297353CC}">
                <c16:uniqueId val="{00000127-9B1D-476A-8C45-396376B2A661}"/>
              </c:ext>
            </c:extLst>
          </c:dPt>
          <c:dPt>
            <c:idx val="255"/>
            <c:marker>
              <c:spPr>
                <a:noFill/>
                <a:ln>
                  <a:solidFill>
                    <a:srgbClr val="FF0000"/>
                  </a:solidFill>
                  <a:prstDash val="solid"/>
                </a:ln>
              </c:spPr>
            </c:marker>
            <c:bubble3D val="0"/>
            <c:extLst>
              <c:ext xmlns:c16="http://schemas.microsoft.com/office/drawing/2014/chart" uri="{C3380CC4-5D6E-409C-BE32-E72D297353CC}">
                <c16:uniqueId val="{00000128-9B1D-476A-8C45-396376B2A661}"/>
              </c:ext>
            </c:extLst>
          </c:dPt>
          <c:dPt>
            <c:idx val="256"/>
            <c:marker>
              <c:spPr>
                <a:noFill/>
                <a:ln>
                  <a:solidFill>
                    <a:srgbClr val="FF0000"/>
                  </a:solidFill>
                  <a:prstDash val="solid"/>
                </a:ln>
              </c:spPr>
            </c:marker>
            <c:bubble3D val="0"/>
            <c:extLst>
              <c:ext xmlns:c16="http://schemas.microsoft.com/office/drawing/2014/chart" uri="{C3380CC4-5D6E-409C-BE32-E72D297353CC}">
                <c16:uniqueId val="{00000129-9B1D-476A-8C45-396376B2A661}"/>
              </c:ext>
            </c:extLst>
          </c:dPt>
          <c:dPt>
            <c:idx val="257"/>
            <c:marker>
              <c:spPr>
                <a:noFill/>
                <a:ln>
                  <a:solidFill>
                    <a:srgbClr val="FF0000"/>
                  </a:solidFill>
                  <a:prstDash val="solid"/>
                </a:ln>
              </c:spPr>
            </c:marker>
            <c:bubble3D val="0"/>
            <c:extLst>
              <c:ext xmlns:c16="http://schemas.microsoft.com/office/drawing/2014/chart" uri="{C3380CC4-5D6E-409C-BE32-E72D297353CC}">
                <c16:uniqueId val="{0000012A-9B1D-476A-8C45-396376B2A661}"/>
              </c:ext>
            </c:extLst>
          </c:dPt>
          <c:dPt>
            <c:idx val="258"/>
            <c:marker>
              <c:spPr>
                <a:noFill/>
                <a:ln>
                  <a:solidFill>
                    <a:srgbClr val="FF0000"/>
                  </a:solidFill>
                  <a:prstDash val="solid"/>
                </a:ln>
              </c:spPr>
            </c:marker>
            <c:bubble3D val="0"/>
            <c:extLst>
              <c:ext xmlns:c16="http://schemas.microsoft.com/office/drawing/2014/chart" uri="{C3380CC4-5D6E-409C-BE32-E72D297353CC}">
                <c16:uniqueId val="{0000012B-9B1D-476A-8C45-396376B2A661}"/>
              </c:ext>
            </c:extLst>
          </c:dPt>
          <c:dPt>
            <c:idx val="259"/>
            <c:marker>
              <c:spPr>
                <a:noFill/>
                <a:ln>
                  <a:solidFill>
                    <a:srgbClr val="FF0000"/>
                  </a:solidFill>
                  <a:prstDash val="solid"/>
                </a:ln>
              </c:spPr>
            </c:marker>
            <c:bubble3D val="0"/>
            <c:extLst>
              <c:ext xmlns:c16="http://schemas.microsoft.com/office/drawing/2014/chart" uri="{C3380CC4-5D6E-409C-BE32-E72D297353CC}">
                <c16:uniqueId val="{0000012C-9B1D-476A-8C45-396376B2A661}"/>
              </c:ext>
            </c:extLst>
          </c:dPt>
          <c:dPt>
            <c:idx val="260"/>
            <c:marker>
              <c:spPr>
                <a:noFill/>
                <a:ln>
                  <a:solidFill>
                    <a:srgbClr val="FF0000"/>
                  </a:solidFill>
                  <a:prstDash val="solid"/>
                </a:ln>
              </c:spPr>
            </c:marker>
            <c:bubble3D val="0"/>
            <c:extLst>
              <c:ext xmlns:c16="http://schemas.microsoft.com/office/drawing/2014/chart" uri="{C3380CC4-5D6E-409C-BE32-E72D297353CC}">
                <c16:uniqueId val="{0000012D-9B1D-476A-8C45-396376B2A661}"/>
              </c:ext>
            </c:extLst>
          </c:dPt>
          <c:dPt>
            <c:idx val="261"/>
            <c:marker>
              <c:spPr>
                <a:noFill/>
                <a:ln>
                  <a:solidFill>
                    <a:srgbClr val="FF0000"/>
                  </a:solidFill>
                  <a:prstDash val="solid"/>
                </a:ln>
              </c:spPr>
            </c:marker>
            <c:bubble3D val="0"/>
            <c:extLst>
              <c:ext xmlns:c16="http://schemas.microsoft.com/office/drawing/2014/chart" uri="{C3380CC4-5D6E-409C-BE32-E72D297353CC}">
                <c16:uniqueId val="{0000012E-9B1D-476A-8C45-396376B2A661}"/>
              </c:ext>
            </c:extLst>
          </c:dPt>
          <c:dPt>
            <c:idx val="262"/>
            <c:marker>
              <c:spPr>
                <a:noFill/>
                <a:ln>
                  <a:solidFill>
                    <a:srgbClr val="FF0000"/>
                  </a:solidFill>
                  <a:prstDash val="solid"/>
                </a:ln>
              </c:spPr>
            </c:marker>
            <c:bubble3D val="0"/>
            <c:extLst>
              <c:ext xmlns:c16="http://schemas.microsoft.com/office/drawing/2014/chart" uri="{C3380CC4-5D6E-409C-BE32-E72D297353CC}">
                <c16:uniqueId val="{0000012F-9B1D-476A-8C45-396376B2A661}"/>
              </c:ext>
            </c:extLst>
          </c:dPt>
          <c:dPt>
            <c:idx val="263"/>
            <c:marker>
              <c:spPr>
                <a:noFill/>
                <a:ln>
                  <a:solidFill>
                    <a:srgbClr val="FF0000"/>
                  </a:solidFill>
                  <a:prstDash val="solid"/>
                </a:ln>
              </c:spPr>
            </c:marker>
            <c:bubble3D val="0"/>
            <c:extLst>
              <c:ext xmlns:c16="http://schemas.microsoft.com/office/drawing/2014/chart" uri="{C3380CC4-5D6E-409C-BE32-E72D297353CC}">
                <c16:uniqueId val="{00000130-9B1D-476A-8C45-396376B2A661}"/>
              </c:ext>
            </c:extLst>
          </c:dPt>
          <c:dPt>
            <c:idx val="264"/>
            <c:marker>
              <c:spPr>
                <a:noFill/>
                <a:ln>
                  <a:solidFill>
                    <a:srgbClr val="FF0000"/>
                  </a:solidFill>
                  <a:prstDash val="solid"/>
                </a:ln>
              </c:spPr>
            </c:marker>
            <c:bubble3D val="0"/>
            <c:extLst>
              <c:ext xmlns:c16="http://schemas.microsoft.com/office/drawing/2014/chart" uri="{C3380CC4-5D6E-409C-BE32-E72D297353CC}">
                <c16:uniqueId val="{00000131-9B1D-476A-8C45-396376B2A661}"/>
              </c:ext>
            </c:extLst>
          </c:dPt>
          <c:dPt>
            <c:idx val="265"/>
            <c:marker>
              <c:spPr>
                <a:noFill/>
                <a:ln>
                  <a:solidFill>
                    <a:srgbClr val="FF0000"/>
                  </a:solidFill>
                  <a:prstDash val="solid"/>
                </a:ln>
              </c:spPr>
            </c:marker>
            <c:bubble3D val="0"/>
            <c:extLst>
              <c:ext xmlns:c16="http://schemas.microsoft.com/office/drawing/2014/chart" uri="{C3380CC4-5D6E-409C-BE32-E72D297353CC}">
                <c16:uniqueId val="{00000132-9B1D-476A-8C45-396376B2A661}"/>
              </c:ext>
            </c:extLst>
          </c:dPt>
          <c:dPt>
            <c:idx val="266"/>
            <c:marker>
              <c:spPr>
                <a:noFill/>
                <a:ln>
                  <a:solidFill>
                    <a:srgbClr val="FF0000"/>
                  </a:solidFill>
                  <a:prstDash val="solid"/>
                </a:ln>
              </c:spPr>
            </c:marker>
            <c:bubble3D val="0"/>
            <c:extLst>
              <c:ext xmlns:c16="http://schemas.microsoft.com/office/drawing/2014/chart" uri="{C3380CC4-5D6E-409C-BE32-E72D297353CC}">
                <c16:uniqueId val="{00000133-9B1D-476A-8C45-396376B2A661}"/>
              </c:ext>
            </c:extLst>
          </c:dPt>
          <c:dPt>
            <c:idx val="267"/>
            <c:marker>
              <c:spPr>
                <a:noFill/>
                <a:ln>
                  <a:solidFill>
                    <a:srgbClr val="FF0000"/>
                  </a:solidFill>
                  <a:prstDash val="solid"/>
                </a:ln>
              </c:spPr>
            </c:marker>
            <c:bubble3D val="0"/>
            <c:extLst>
              <c:ext xmlns:c16="http://schemas.microsoft.com/office/drawing/2014/chart" uri="{C3380CC4-5D6E-409C-BE32-E72D297353CC}">
                <c16:uniqueId val="{00000134-9B1D-476A-8C45-396376B2A661}"/>
              </c:ext>
            </c:extLst>
          </c:dPt>
          <c:dPt>
            <c:idx val="268"/>
            <c:marker>
              <c:spPr>
                <a:noFill/>
                <a:ln>
                  <a:solidFill>
                    <a:srgbClr val="FF0000"/>
                  </a:solidFill>
                  <a:prstDash val="solid"/>
                </a:ln>
              </c:spPr>
            </c:marker>
            <c:bubble3D val="0"/>
            <c:extLst>
              <c:ext xmlns:c16="http://schemas.microsoft.com/office/drawing/2014/chart" uri="{C3380CC4-5D6E-409C-BE32-E72D297353CC}">
                <c16:uniqueId val="{00000135-9B1D-476A-8C45-396376B2A661}"/>
              </c:ext>
            </c:extLst>
          </c:dPt>
          <c:dPt>
            <c:idx val="269"/>
            <c:marker>
              <c:spPr>
                <a:noFill/>
                <a:ln>
                  <a:solidFill>
                    <a:srgbClr val="FF0000"/>
                  </a:solidFill>
                  <a:prstDash val="solid"/>
                </a:ln>
              </c:spPr>
            </c:marker>
            <c:bubble3D val="0"/>
            <c:extLst>
              <c:ext xmlns:c16="http://schemas.microsoft.com/office/drawing/2014/chart" uri="{C3380CC4-5D6E-409C-BE32-E72D297353CC}">
                <c16:uniqueId val="{00000136-9B1D-476A-8C45-396376B2A661}"/>
              </c:ext>
            </c:extLst>
          </c:dPt>
          <c:dLbls>
            <c:dLbl>
              <c:idx val="10"/>
              <c:tx>
                <c:rich>
                  <a:bodyPr/>
                  <a:lstStyle/>
                  <a:p>
                    <a:pPr>
                      <a:defRPr lang="tr-TR" sz="800" b="1" i="0" u="none" strike="noStrike" baseline="0">
                        <a:solidFill>
                          <a:srgbClr val="000000"/>
                        </a:solidFill>
                        <a:latin typeface="Arial"/>
                        <a:ea typeface="Arial"/>
                        <a:cs typeface="Arial"/>
                      </a:defRPr>
                    </a:pPr>
                    <a:r>
                      <a:rPr lang="en-US"/>
                      <a:t>Male</a:t>
                    </a:r>
                  </a:p>
                </c:rich>
              </c:tx>
              <c:spPr>
                <a:noFill/>
                <a:ln w="25400">
                  <a:noFill/>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1-9B1D-476A-8C45-396376B2A6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Lit>
              <c:formatCode>General</c:formatCode>
              <c:ptCount val="270"/>
              <c:pt idx="0">
                <c:v>7.5</c:v>
              </c:pt>
              <c:pt idx="1">
                <c:v>5.5</c:v>
              </c:pt>
              <c:pt idx="2">
                <c:v>5.5</c:v>
              </c:pt>
              <c:pt idx="3">
                <c:v>2</c:v>
              </c:pt>
              <c:pt idx="4">
                <c:v>5.5</c:v>
              </c:pt>
              <c:pt idx="5">
                <c:v>5.5</c:v>
              </c:pt>
              <c:pt idx="6">
                <c:v>13</c:v>
              </c:pt>
              <c:pt idx="7">
                <c:v>13</c:v>
              </c:pt>
              <c:pt idx="8">
                <c:v>20</c:v>
              </c:pt>
              <c:pt idx="9">
                <c:v>13</c:v>
              </c:pt>
              <c:pt idx="10">
                <c:v>13</c:v>
              </c:pt>
              <c:pt idx="11">
                <c:v>7.5</c:v>
              </c:pt>
              <c:pt idx="12">
                <c:v>7.5</c:v>
              </c:pt>
              <c:pt idx="13">
                <c:v>9.4791666666666767</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numLit>
          </c:xVal>
          <c:yVal>
            <c:numLit>
              <c:formatCode>General</c:formatCode>
              <c:ptCount val="270"/>
              <c:pt idx="0">
                <c:v>14</c:v>
              </c:pt>
              <c:pt idx="1">
                <c:v>14</c:v>
              </c:pt>
              <c:pt idx="2">
                <c:v>17</c:v>
              </c:pt>
              <c:pt idx="3">
                <c:v>17</c:v>
              </c:pt>
              <c:pt idx="4">
                <c:v>17</c:v>
              </c:pt>
              <c:pt idx="5">
                <c:v>20</c:v>
              </c:pt>
              <c:pt idx="6">
                <c:v>20</c:v>
              </c:pt>
              <c:pt idx="7">
                <c:v>17</c:v>
              </c:pt>
              <c:pt idx="8">
                <c:v>17</c:v>
              </c:pt>
              <c:pt idx="9">
                <c:v>17</c:v>
              </c:pt>
              <c:pt idx="10">
                <c:v>14</c:v>
              </c:pt>
              <c:pt idx="11">
                <c:v>14</c:v>
              </c:pt>
              <c:pt idx="12">
                <c:v>20</c:v>
              </c:pt>
              <c:pt idx="13">
                <c:v>17</c:v>
              </c:pt>
              <c:pt idx="14">
                <c:v>17</c:v>
              </c:pt>
              <c:pt idx="15">
                <c:v>17</c:v>
              </c:pt>
              <c:pt idx="16">
                <c:v>17</c:v>
              </c:pt>
              <c:pt idx="17">
                <c:v>17</c:v>
              </c:pt>
              <c:pt idx="18">
                <c:v>17</c:v>
              </c:pt>
              <c:pt idx="19">
                <c:v>17</c:v>
              </c:pt>
              <c:pt idx="20">
                <c:v>17</c:v>
              </c:pt>
              <c:pt idx="21">
                <c:v>17</c:v>
              </c:pt>
              <c:pt idx="22">
                <c:v>17</c:v>
              </c:pt>
              <c:pt idx="23">
                <c:v>17</c:v>
              </c:pt>
              <c:pt idx="24">
                <c:v>17</c:v>
              </c:pt>
              <c:pt idx="25">
                <c:v>17</c:v>
              </c:pt>
              <c:pt idx="26">
                <c:v>17</c:v>
              </c:pt>
              <c:pt idx="27">
                <c:v>17</c:v>
              </c:pt>
              <c:pt idx="28">
                <c:v>17</c:v>
              </c:pt>
              <c:pt idx="29">
                <c:v>17</c:v>
              </c:pt>
              <c:pt idx="30">
                <c:v>17</c:v>
              </c:pt>
              <c:pt idx="31">
                <c:v>17</c:v>
              </c:pt>
              <c:pt idx="32">
                <c:v>17</c:v>
              </c:pt>
              <c:pt idx="33">
                <c:v>17</c:v>
              </c:pt>
              <c:pt idx="34">
                <c:v>17</c:v>
              </c:pt>
              <c:pt idx="35">
                <c:v>17</c:v>
              </c:pt>
              <c:pt idx="36">
                <c:v>17</c:v>
              </c:pt>
              <c:pt idx="37">
                <c:v>17</c:v>
              </c:pt>
              <c:pt idx="38">
                <c:v>17</c:v>
              </c:pt>
              <c:pt idx="39">
                <c:v>17</c:v>
              </c:pt>
              <c:pt idx="40">
                <c:v>17</c:v>
              </c:pt>
              <c:pt idx="41">
                <c:v>17</c:v>
              </c:pt>
              <c:pt idx="42">
                <c:v>17</c:v>
              </c:pt>
              <c:pt idx="43">
                <c:v>17</c:v>
              </c:pt>
              <c:pt idx="44">
                <c:v>17</c:v>
              </c:pt>
              <c:pt idx="45">
                <c:v>17</c:v>
              </c:pt>
              <c:pt idx="46">
                <c:v>17</c:v>
              </c:pt>
              <c:pt idx="47">
                <c:v>17</c:v>
              </c:pt>
              <c:pt idx="48">
                <c:v>17</c:v>
              </c:pt>
              <c:pt idx="49">
                <c:v>17</c:v>
              </c:pt>
              <c:pt idx="50">
                <c:v>17</c:v>
              </c:pt>
              <c:pt idx="51">
                <c:v>17</c:v>
              </c:pt>
              <c:pt idx="52">
                <c:v>17</c:v>
              </c:pt>
              <c:pt idx="53">
                <c:v>17</c:v>
              </c:pt>
              <c:pt idx="54">
                <c:v>17</c:v>
              </c:pt>
              <c:pt idx="55">
                <c:v>17</c:v>
              </c:pt>
              <c:pt idx="56">
                <c:v>17</c:v>
              </c:pt>
              <c:pt idx="57">
                <c:v>17</c:v>
              </c:pt>
              <c:pt idx="58">
                <c:v>17</c:v>
              </c:pt>
              <c:pt idx="59">
                <c:v>17</c:v>
              </c:pt>
              <c:pt idx="60">
                <c:v>17</c:v>
              </c:pt>
              <c:pt idx="61">
                <c:v>17</c:v>
              </c:pt>
              <c:pt idx="62">
                <c:v>17</c:v>
              </c:pt>
              <c:pt idx="63">
                <c:v>17</c:v>
              </c:pt>
              <c:pt idx="64">
                <c:v>17</c:v>
              </c:pt>
              <c:pt idx="65">
                <c:v>17</c:v>
              </c:pt>
              <c:pt idx="66">
                <c:v>17</c:v>
              </c:pt>
              <c:pt idx="67">
                <c:v>17</c:v>
              </c:pt>
              <c:pt idx="68">
                <c:v>17</c:v>
              </c:pt>
              <c:pt idx="69">
                <c:v>17</c:v>
              </c:pt>
              <c:pt idx="70">
                <c:v>17</c:v>
              </c:pt>
              <c:pt idx="71">
                <c:v>17</c:v>
              </c:pt>
              <c:pt idx="72">
                <c:v>17</c:v>
              </c:pt>
              <c:pt idx="73">
                <c:v>17</c:v>
              </c:pt>
              <c:pt idx="74">
                <c:v>17</c:v>
              </c:pt>
              <c:pt idx="75">
                <c:v>17</c:v>
              </c:pt>
              <c:pt idx="76">
                <c:v>17</c:v>
              </c:pt>
              <c:pt idx="77">
                <c:v>17</c:v>
              </c:pt>
              <c:pt idx="78">
                <c:v>17</c:v>
              </c:pt>
              <c:pt idx="79">
                <c:v>17</c:v>
              </c:pt>
              <c:pt idx="80">
                <c:v>17</c:v>
              </c:pt>
              <c:pt idx="81">
                <c:v>17</c:v>
              </c:pt>
              <c:pt idx="82">
                <c:v>17</c:v>
              </c:pt>
              <c:pt idx="83">
                <c:v>17</c:v>
              </c:pt>
              <c:pt idx="84">
                <c:v>17</c:v>
              </c:pt>
              <c:pt idx="85">
                <c:v>17</c:v>
              </c:pt>
              <c:pt idx="86">
                <c:v>17</c:v>
              </c:pt>
              <c:pt idx="87">
                <c:v>17</c:v>
              </c:pt>
              <c:pt idx="88">
                <c:v>17</c:v>
              </c:pt>
              <c:pt idx="89">
                <c:v>17</c:v>
              </c:pt>
              <c:pt idx="90">
                <c:v>17</c:v>
              </c:pt>
              <c:pt idx="91">
                <c:v>17</c:v>
              </c:pt>
              <c:pt idx="92">
                <c:v>17</c:v>
              </c:pt>
              <c:pt idx="93">
                <c:v>17</c:v>
              </c:pt>
              <c:pt idx="94">
                <c:v>17</c:v>
              </c:pt>
              <c:pt idx="95">
                <c:v>17</c:v>
              </c:pt>
              <c:pt idx="96">
                <c:v>17</c:v>
              </c:pt>
              <c:pt idx="97">
                <c:v>17</c:v>
              </c:pt>
              <c:pt idx="98">
                <c:v>17</c:v>
              </c:pt>
              <c:pt idx="99">
                <c:v>17</c:v>
              </c:pt>
              <c:pt idx="100">
                <c:v>17</c:v>
              </c:pt>
              <c:pt idx="101">
                <c:v>17</c:v>
              </c:pt>
              <c:pt idx="102">
                <c:v>17</c:v>
              </c:pt>
              <c:pt idx="103">
                <c:v>17</c:v>
              </c:pt>
              <c:pt idx="104">
                <c:v>17</c:v>
              </c:pt>
              <c:pt idx="105">
                <c:v>17</c:v>
              </c:pt>
              <c:pt idx="106">
                <c:v>17</c:v>
              </c:pt>
              <c:pt idx="107">
                <c:v>17</c:v>
              </c:pt>
              <c:pt idx="108">
                <c:v>17</c:v>
              </c:pt>
              <c:pt idx="109">
                <c:v>17</c:v>
              </c:pt>
              <c:pt idx="110">
                <c:v>17</c:v>
              </c:pt>
              <c:pt idx="111">
                <c:v>17</c:v>
              </c:pt>
              <c:pt idx="112">
                <c:v>17</c:v>
              </c:pt>
              <c:pt idx="113">
                <c:v>17</c:v>
              </c:pt>
              <c:pt idx="114">
                <c:v>17</c:v>
              </c:pt>
              <c:pt idx="115">
                <c:v>17</c:v>
              </c:pt>
              <c:pt idx="116">
                <c:v>17</c:v>
              </c:pt>
              <c:pt idx="117">
                <c:v>17</c:v>
              </c:pt>
              <c:pt idx="118">
                <c:v>17</c:v>
              </c:pt>
              <c:pt idx="119">
                <c:v>17</c:v>
              </c:pt>
              <c:pt idx="120">
                <c:v>17</c:v>
              </c:pt>
              <c:pt idx="121">
                <c:v>17</c:v>
              </c:pt>
              <c:pt idx="122">
                <c:v>17</c:v>
              </c:pt>
              <c:pt idx="123">
                <c:v>17</c:v>
              </c:pt>
              <c:pt idx="124">
                <c:v>17</c:v>
              </c:pt>
              <c:pt idx="125">
                <c:v>17</c:v>
              </c:pt>
              <c:pt idx="126">
                <c:v>17</c:v>
              </c:pt>
              <c:pt idx="127">
                <c:v>17</c:v>
              </c:pt>
              <c:pt idx="128">
                <c:v>17</c:v>
              </c:pt>
              <c:pt idx="129">
                <c:v>17</c:v>
              </c:pt>
              <c:pt idx="130">
                <c:v>17</c:v>
              </c:pt>
              <c:pt idx="131">
                <c:v>17</c:v>
              </c:pt>
              <c:pt idx="132">
                <c:v>17</c:v>
              </c:pt>
              <c:pt idx="133">
                <c:v>17</c:v>
              </c:pt>
              <c:pt idx="134">
                <c:v>17</c:v>
              </c:pt>
              <c:pt idx="135">
                <c:v>17</c:v>
              </c:pt>
              <c:pt idx="136">
                <c:v>17</c:v>
              </c:pt>
              <c:pt idx="137">
                <c:v>17</c:v>
              </c:pt>
              <c:pt idx="138">
                <c:v>17</c:v>
              </c:pt>
              <c:pt idx="139">
                <c:v>17</c:v>
              </c:pt>
              <c:pt idx="140">
                <c:v>17</c:v>
              </c:pt>
              <c:pt idx="141">
                <c:v>17</c:v>
              </c:pt>
              <c:pt idx="142">
                <c:v>17</c:v>
              </c:pt>
              <c:pt idx="143">
                <c:v>17</c:v>
              </c:pt>
              <c:pt idx="144">
                <c:v>17</c:v>
              </c:pt>
              <c:pt idx="145">
                <c:v>17</c:v>
              </c:pt>
              <c:pt idx="146">
                <c:v>17</c:v>
              </c:pt>
              <c:pt idx="147">
                <c:v>17</c:v>
              </c:pt>
              <c:pt idx="148">
                <c:v>17</c:v>
              </c:pt>
              <c:pt idx="149">
                <c:v>17</c:v>
              </c:pt>
              <c:pt idx="150">
                <c:v>17</c:v>
              </c:pt>
              <c:pt idx="151">
                <c:v>17</c:v>
              </c:pt>
              <c:pt idx="152">
                <c:v>17</c:v>
              </c:pt>
              <c:pt idx="153">
                <c:v>17</c:v>
              </c:pt>
              <c:pt idx="154">
                <c:v>17</c:v>
              </c:pt>
              <c:pt idx="155">
                <c:v>17</c:v>
              </c:pt>
              <c:pt idx="156">
                <c:v>17</c:v>
              </c:pt>
              <c:pt idx="157">
                <c:v>17</c:v>
              </c:pt>
              <c:pt idx="158">
                <c:v>17</c:v>
              </c:pt>
              <c:pt idx="159">
                <c:v>17</c:v>
              </c:pt>
              <c:pt idx="160">
                <c:v>17</c:v>
              </c:pt>
              <c:pt idx="161">
                <c:v>17</c:v>
              </c:pt>
              <c:pt idx="162">
                <c:v>17</c:v>
              </c:pt>
              <c:pt idx="163">
                <c:v>17</c:v>
              </c:pt>
              <c:pt idx="164">
                <c:v>17</c:v>
              </c:pt>
              <c:pt idx="165">
                <c:v>17</c:v>
              </c:pt>
              <c:pt idx="166">
                <c:v>17</c:v>
              </c:pt>
              <c:pt idx="167">
                <c:v>17</c:v>
              </c:pt>
              <c:pt idx="168">
                <c:v>17</c:v>
              </c:pt>
              <c:pt idx="169">
                <c:v>17</c:v>
              </c:pt>
              <c:pt idx="170">
                <c:v>17</c:v>
              </c:pt>
              <c:pt idx="171">
                <c:v>17</c:v>
              </c:pt>
              <c:pt idx="172">
                <c:v>17</c:v>
              </c:pt>
              <c:pt idx="173">
                <c:v>17</c:v>
              </c:pt>
              <c:pt idx="174">
                <c:v>17</c:v>
              </c:pt>
              <c:pt idx="175">
                <c:v>17</c:v>
              </c:pt>
              <c:pt idx="176">
                <c:v>17</c:v>
              </c:pt>
              <c:pt idx="177">
                <c:v>17</c:v>
              </c:pt>
              <c:pt idx="178">
                <c:v>17</c:v>
              </c:pt>
              <c:pt idx="179">
                <c:v>17</c:v>
              </c:pt>
              <c:pt idx="180">
                <c:v>17</c:v>
              </c:pt>
              <c:pt idx="181">
                <c:v>17</c:v>
              </c:pt>
              <c:pt idx="182">
                <c:v>17</c:v>
              </c:pt>
              <c:pt idx="183">
                <c:v>17</c:v>
              </c:pt>
              <c:pt idx="184">
                <c:v>17</c:v>
              </c:pt>
              <c:pt idx="185">
                <c:v>17</c:v>
              </c:pt>
              <c:pt idx="186">
                <c:v>17</c:v>
              </c:pt>
              <c:pt idx="187">
                <c:v>17</c:v>
              </c:pt>
              <c:pt idx="188">
                <c:v>17</c:v>
              </c:pt>
              <c:pt idx="189">
                <c:v>17</c:v>
              </c:pt>
              <c:pt idx="190">
                <c:v>17</c:v>
              </c:pt>
              <c:pt idx="191">
                <c:v>17</c:v>
              </c:pt>
              <c:pt idx="192">
                <c:v>17</c:v>
              </c:pt>
              <c:pt idx="193">
                <c:v>17</c:v>
              </c:pt>
              <c:pt idx="194">
                <c:v>17</c:v>
              </c:pt>
              <c:pt idx="195">
                <c:v>17</c:v>
              </c:pt>
              <c:pt idx="196">
                <c:v>17</c:v>
              </c:pt>
              <c:pt idx="197">
                <c:v>17</c:v>
              </c:pt>
              <c:pt idx="198">
                <c:v>17</c:v>
              </c:pt>
              <c:pt idx="199">
                <c:v>17</c:v>
              </c:pt>
              <c:pt idx="200">
                <c:v>17</c:v>
              </c:pt>
              <c:pt idx="201">
                <c:v>17</c:v>
              </c:pt>
              <c:pt idx="202">
                <c:v>17</c:v>
              </c:pt>
              <c:pt idx="203">
                <c:v>17</c:v>
              </c:pt>
              <c:pt idx="204">
                <c:v>17</c:v>
              </c:pt>
              <c:pt idx="205">
                <c:v>17</c:v>
              </c:pt>
              <c:pt idx="206">
                <c:v>17</c:v>
              </c:pt>
              <c:pt idx="207">
                <c:v>17</c:v>
              </c:pt>
              <c:pt idx="208">
                <c:v>17</c:v>
              </c:pt>
              <c:pt idx="209">
                <c:v>17</c:v>
              </c:pt>
              <c:pt idx="210">
                <c:v>17</c:v>
              </c:pt>
              <c:pt idx="211">
                <c:v>17</c:v>
              </c:pt>
              <c:pt idx="212">
                <c:v>17</c:v>
              </c:pt>
              <c:pt idx="213">
                <c:v>17</c:v>
              </c:pt>
              <c:pt idx="214">
                <c:v>17</c:v>
              </c:pt>
              <c:pt idx="215">
                <c:v>17</c:v>
              </c:pt>
              <c:pt idx="216">
                <c:v>17</c:v>
              </c:pt>
              <c:pt idx="217">
                <c:v>17</c:v>
              </c:pt>
              <c:pt idx="218">
                <c:v>17</c:v>
              </c:pt>
              <c:pt idx="219">
                <c:v>17</c:v>
              </c:pt>
              <c:pt idx="220">
                <c:v>17</c:v>
              </c:pt>
              <c:pt idx="221">
                <c:v>17</c:v>
              </c:pt>
              <c:pt idx="222">
                <c:v>17</c:v>
              </c:pt>
              <c:pt idx="223">
                <c:v>17</c:v>
              </c:pt>
              <c:pt idx="224">
                <c:v>17</c:v>
              </c:pt>
              <c:pt idx="225">
                <c:v>17</c:v>
              </c:pt>
              <c:pt idx="226">
                <c:v>17</c:v>
              </c:pt>
              <c:pt idx="227">
                <c:v>17</c:v>
              </c:pt>
              <c:pt idx="228">
                <c:v>17</c:v>
              </c:pt>
              <c:pt idx="229">
                <c:v>17</c:v>
              </c:pt>
              <c:pt idx="230">
                <c:v>17</c:v>
              </c:pt>
              <c:pt idx="231">
                <c:v>17</c:v>
              </c:pt>
              <c:pt idx="232">
                <c:v>17</c:v>
              </c:pt>
              <c:pt idx="233">
                <c:v>17</c:v>
              </c:pt>
              <c:pt idx="234">
                <c:v>17</c:v>
              </c:pt>
              <c:pt idx="235">
                <c:v>17</c:v>
              </c:pt>
              <c:pt idx="236">
                <c:v>17</c:v>
              </c:pt>
              <c:pt idx="237">
                <c:v>17</c:v>
              </c:pt>
              <c:pt idx="238">
                <c:v>17</c:v>
              </c:pt>
              <c:pt idx="239">
                <c:v>17</c:v>
              </c:pt>
              <c:pt idx="240">
                <c:v>17</c:v>
              </c:pt>
              <c:pt idx="241">
                <c:v>17</c:v>
              </c:pt>
              <c:pt idx="242">
                <c:v>17</c:v>
              </c:pt>
              <c:pt idx="243">
                <c:v>17</c:v>
              </c:pt>
              <c:pt idx="244">
                <c:v>17</c:v>
              </c:pt>
              <c:pt idx="245">
                <c:v>17</c:v>
              </c:pt>
              <c:pt idx="246">
                <c:v>17</c:v>
              </c:pt>
              <c:pt idx="247">
                <c:v>17</c:v>
              </c:pt>
              <c:pt idx="248">
                <c:v>17</c:v>
              </c:pt>
              <c:pt idx="249">
                <c:v>17</c:v>
              </c:pt>
              <c:pt idx="250">
                <c:v>17</c:v>
              </c:pt>
              <c:pt idx="251">
                <c:v>17</c:v>
              </c:pt>
              <c:pt idx="252">
                <c:v>17</c:v>
              </c:pt>
              <c:pt idx="253">
                <c:v>17</c:v>
              </c:pt>
              <c:pt idx="254">
                <c:v>17</c:v>
              </c:pt>
              <c:pt idx="255">
                <c:v>17</c:v>
              </c:pt>
              <c:pt idx="256">
                <c:v>17</c:v>
              </c:pt>
              <c:pt idx="257">
                <c:v>17</c:v>
              </c:pt>
              <c:pt idx="258">
                <c:v>17</c:v>
              </c:pt>
              <c:pt idx="259">
                <c:v>17</c:v>
              </c:pt>
              <c:pt idx="260">
                <c:v>17</c:v>
              </c:pt>
              <c:pt idx="261">
                <c:v>17</c:v>
              </c:pt>
              <c:pt idx="262">
                <c:v>17</c:v>
              </c:pt>
              <c:pt idx="263">
                <c:v>17</c:v>
              </c:pt>
              <c:pt idx="264">
                <c:v>17</c:v>
              </c:pt>
              <c:pt idx="265">
                <c:v>17</c:v>
              </c:pt>
              <c:pt idx="266">
                <c:v>17</c:v>
              </c:pt>
              <c:pt idx="267">
                <c:v>17</c:v>
              </c:pt>
              <c:pt idx="268">
                <c:v>17</c:v>
              </c:pt>
              <c:pt idx="269">
                <c:v>17</c:v>
              </c:pt>
            </c:numLit>
          </c:yVal>
          <c:smooth val="0"/>
          <c:extLst>
            <c:ext xmlns:c16="http://schemas.microsoft.com/office/drawing/2014/chart" uri="{C3380CC4-5D6E-409C-BE32-E72D297353CC}">
              <c16:uniqueId val="{00000137-9B1D-476A-8C45-396376B2A661}"/>
            </c:ext>
          </c:extLst>
        </c:ser>
        <c:dLbls>
          <c:showLegendKey val="0"/>
          <c:showVal val="0"/>
          <c:showCatName val="0"/>
          <c:showSerName val="0"/>
          <c:showPercent val="0"/>
          <c:showBubbleSize val="0"/>
        </c:dLbls>
        <c:axId val="248545664"/>
        <c:axId val="248547200"/>
      </c:scatterChart>
      <c:valAx>
        <c:axId val="248545664"/>
        <c:scaling>
          <c:orientation val="minMax"/>
        </c:scaling>
        <c:delete val="0"/>
        <c:axPos val="b"/>
        <c:numFmt formatCode="General" sourceLinked="0"/>
        <c:majorTickMark val="out"/>
        <c:minorTickMark val="none"/>
        <c:tickLblPos val="nextTo"/>
        <c:spPr>
          <a:ln w="3175">
            <a:solidFill>
              <a:srgbClr val="000000"/>
            </a:solidFill>
            <a:prstDash val="solid"/>
          </a:ln>
        </c:spPr>
        <c:txPr>
          <a:bodyPr rot="0" vert="horz"/>
          <a:lstStyle/>
          <a:p>
            <a:pPr>
              <a:defRPr lang="tr-TR" sz="800" b="0" i="0" u="none" strike="noStrike" baseline="0">
                <a:solidFill>
                  <a:srgbClr val="000000"/>
                </a:solidFill>
                <a:latin typeface="Arial"/>
                <a:ea typeface="Arial"/>
                <a:cs typeface="Arial"/>
              </a:defRPr>
            </a:pPr>
            <a:endParaRPr lang="en-US"/>
          </a:p>
        </c:txPr>
        <c:crossAx val="248547200"/>
        <c:crosses val="autoZero"/>
        <c:crossBetween val="midCat"/>
      </c:valAx>
      <c:valAx>
        <c:axId val="248547200"/>
        <c:scaling>
          <c:orientation val="minMax"/>
          <c:max val="20"/>
          <c:min val="0"/>
        </c:scaling>
        <c:delete val="1"/>
        <c:axPos val="l"/>
        <c:numFmt formatCode="General" sourceLinked="1"/>
        <c:majorTickMark val="out"/>
        <c:minorTickMark val="none"/>
        <c:tickLblPos val="none"/>
        <c:crossAx val="248545664"/>
        <c:crosses val="autoZero"/>
        <c:crossBetween val="midCat"/>
      </c:valAx>
      <c:spPr>
        <a:noFill/>
        <a:ln w="25400">
          <a:noFill/>
        </a:ln>
      </c:spPr>
    </c:plotArea>
    <c:plotVisOnly val="1"/>
    <c:dispBlanksAs val="gap"/>
    <c:showDLblsOverMax val="0"/>
  </c:chart>
  <c:spPr>
    <a:solidFill>
      <a:srgbClr val="FFFF99"/>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en-US"/>
    </a:p>
  </c:txPr>
  <c:printSettings>
    <c:headerFooter alignWithMargins="0"/>
    <c:pageMargins b="1" l="0.75000000000000133" r="0.75000000000000133"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tr-TR"/>
            </a:pPr>
            <a:r>
              <a:rPr lang="en-US"/>
              <a:t>Histogram</a:t>
            </a:r>
          </a:p>
        </c:rich>
      </c:tx>
      <c:layout/>
      <c:overlay val="0"/>
    </c:title>
    <c:autoTitleDeleted val="0"/>
    <c:plotArea>
      <c:layout/>
      <c:barChart>
        <c:barDir val="col"/>
        <c:grouping val="clustered"/>
        <c:varyColors val="0"/>
        <c:ser>
          <c:idx val="0"/>
          <c:order val="0"/>
          <c:tx>
            <c:v>Frequency</c:v>
          </c:tx>
          <c:spPr>
            <a:ln>
              <a:solidFill>
                <a:schemeClr val="tx1"/>
              </a:solidFill>
            </a:ln>
          </c:spPr>
          <c:invertIfNegative val="0"/>
          <c:cat>
            <c:strRef>
              <c:f>Histogram!$T$10:$T$19</c:f>
              <c:strCache>
                <c:ptCount val="10"/>
                <c:pt idx="0">
                  <c:v>(0-2]</c:v>
                </c:pt>
                <c:pt idx="1">
                  <c:v>(2-4]</c:v>
                </c:pt>
                <c:pt idx="2">
                  <c:v>(4-6]</c:v>
                </c:pt>
                <c:pt idx="3">
                  <c:v>(6-8]</c:v>
                </c:pt>
                <c:pt idx="4">
                  <c:v>(8-10]</c:v>
                </c:pt>
                <c:pt idx="5">
                  <c:v>(10-12]</c:v>
                </c:pt>
                <c:pt idx="6">
                  <c:v>(12-14]</c:v>
                </c:pt>
                <c:pt idx="7">
                  <c:v>(14-16]</c:v>
                </c:pt>
                <c:pt idx="8">
                  <c:v>(16-18]</c:v>
                </c:pt>
                <c:pt idx="9">
                  <c:v>(18-20]</c:v>
                </c:pt>
              </c:strCache>
            </c:strRef>
          </c:cat>
          <c:val>
            <c:numRef>
              <c:f>Histogram!$O$35:$O$45</c:f>
              <c:numCache>
                <c:formatCode>General</c:formatCode>
                <c:ptCount val="11"/>
                <c:pt idx="0">
                  <c:v>0</c:v>
                </c:pt>
                <c:pt idx="1">
                  <c:v>0</c:v>
                </c:pt>
                <c:pt idx="2">
                  <c:v>2</c:v>
                </c:pt>
                <c:pt idx="3">
                  <c:v>11</c:v>
                </c:pt>
                <c:pt idx="4">
                  <c:v>12</c:v>
                </c:pt>
                <c:pt idx="5">
                  <c:v>9</c:v>
                </c:pt>
                <c:pt idx="6">
                  <c:v>3</c:v>
                </c:pt>
                <c:pt idx="7">
                  <c:v>3</c:v>
                </c:pt>
                <c:pt idx="8">
                  <c:v>2</c:v>
                </c:pt>
                <c:pt idx="9">
                  <c:v>3</c:v>
                </c:pt>
              </c:numCache>
            </c:numRef>
          </c:val>
          <c:extLst>
            <c:ext xmlns:c16="http://schemas.microsoft.com/office/drawing/2014/chart" uri="{C3380CC4-5D6E-409C-BE32-E72D297353CC}">
              <c16:uniqueId val="{00000000-E595-4F3F-ACA2-C05865BD9C46}"/>
            </c:ext>
          </c:extLst>
        </c:ser>
        <c:dLbls>
          <c:showLegendKey val="0"/>
          <c:showVal val="0"/>
          <c:showCatName val="0"/>
          <c:showSerName val="0"/>
          <c:showPercent val="0"/>
          <c:showBubbleSize val="0"/>
        </c:dLbls>
        <c:gapWidth val="0"/>
        <c:axId val="248670848"/>
        <c:axId val="247326208"/>
      </c:barChart>
      <c:catAx>
        <c:axId val="248670848"/>
        <c:scaling>
          <c:orientation val="minMax"/>
        </c:scaling>
        <c:delete val="0"/>
        <c:axPos val="b"/>
        <c:title>
          <c:tx>
            <c:rich>
              <a:bodyPr/>
              <a:lstStyle/>
              <a:p>
                <a:pPr>
                  <a:defRPr lang="tr-TR"/>
                </a:pPr>
                <a:r>
                  <a:rPr lang="en-US"/>
                  <a:t>Bin</a:t>
                </a:r>
              </a:p>
            </c:rich>
          </c:tx>
          <c:layout/>
          <c:overlay val="0"/>
        </c:title>
        <c:numFmt formatCode="General" sourceLinked="0"/>
        <c:majorTickMark val="out"/>
        <c:minorTickMark val="none"/>
        <c:tickLblPos val="nextTo"/>
        <c:txPr>
          <a:bodyPr/>
          <a:lstStyle/>
          <a:p>
            <a:pPr>
              <a:defRPr lang="tr-TR"/>
            </a:pPr>
            <a:endParaRPr lang="en-US"/>
          </a:p>
        </c:txPr>
        <c:crossAx val="247326208"/>
        <c:crosses val="autoZero"/>
        <c:auto val="1"/>
        <c:lblAlgn val="ctr"/>
        <c:lblOffset val="100"/>
        <c:noMultiLvlLbl val="0"/>
      </c:catAx>
      <c:valAx>
        <c:axId val="247326208"/>
        <c:scaling>
          <c:orientation val="minMax"/>
        </c:scaling>
        <c:delete val="0"/>
        <c:axPos val="l"/>
        <c:title>
          <c:tx>
            <c:rich>
              <a:bodyPr/>
              <a:lstStyle/>
              <a:p>
                <a:pPr>
                  <a:defRPr lang="tr-TR"/>
                </a:pPr>
                <a:r>
                  <a:rPr lang="en-US"/>
                  <a:t>Frequency</a:t>
                </a:r>
              </a:p>
            </c:rich>
          </c:tx>
          <c:layout/>
          <c:overlay val="0"/>
        </c:title>
        <c:numFmt formatCode="General" sourceLinked="1"/>
        <c:majorTickMark val="out"/>
        <c:minorTickMark val="none"/>
        <c:tickLblPos val="nextTo"/>
        <c:txPr>
          <a:bodyPr/>
          <a:lstStyle/>
          <a:p>
            <a:pPr>
              <a:defRPr lang="tr-TR"/>
            </a:pPr>
            <a:endParaRPr lang="en-US"/>
          </a:p>
        </c:txPr>
        <c:crossAx val="248670848"/>
        <c:crosses val="autoZero"/>
        <c:crossBetween val="between"/>
      </c:valAx>
    </c:plotArea>
    <c:plotVisOnly val="1"/>
    <c:dispBlanksAs val="gap"/>
    <c:showDLblsOverMax val="0"/>
  </c:chart>
  <c:printSettings>
    <c:headerFooter/>
    <c:pageMargins b="0.750000000000001" l="0.70000000000000062" r="0.70000000000000062" t="0.75000000000000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tr-TR"/>
              <a:t>Histogram</a:t>
            </a:r>
          </a:p>
        </c:rich>
      </c:tx>
      <c:layout/>
      <c:overlay val="0"/>
    </c:title>
    <c:autoTitleDeleted val="0"/>
    <c:plotArea>
      <c:layout/>
      <c:barChart>
        <c:barDir val="col"/>
        <c:grouping val="clustered"/>
        <c:varyColors val="0"/>
        <c:ser>
          <c:idx val="0"/>
          <c:order val="0"/>
          <c:tx>
            <c:v>Frequency</c:v>
          </c:tx>
          <c:invertIfNegative val="0"/>
          <c:cat>
            <c:strRef>
              <c:f>Histogram!$N$49:$N$60</c:f>
              <c:strCache>
                <c:ptCount val="12"/>
                <c:pt idx="0">
                  <c:v>0</c:v>
                </c:pt>
                <c:pt idx="1">
                  <c:v>2</c:v>
                </c:pt>
                <c:pt idx="2">
                  <c:v>4</c:v>
                </c:pt>
                <c:pt idx="3">
                  <c:v>6</c:v>
                </c:pt>
                <c:pt idx="4">
                  <c:v>8</c:v>
                </c:pt>
                <c:pt idx="5">
                  <c:v>10</c:v>
                </c:pt>
                <c:pt idx="6">
                  <c:v>12</c:v>
                </c:pt>
                <c:pt idx="7">
                  <c:v>14</c:v>
                </c:pt>
                <c:pt idx="8">
                  <c:v>16</c:v>
                </c:pt>
                <c:pt idx="9">
                  <c:v>18</c:v>
                </c:pt>
                <c:pt idx="10">
                  <c:v>20</c:v>
                </c:pt>
                <c:pt idx="11">
                  <c:v>More</c:v>
                </c:pt>
              </c:strCache>
            </c:strRef>
          </c:cat>
          <c:val>
            <c:numRef>
              <c:f>Histogram!$O$49:$O$60</c:f>
              <c:numCache>
                <c:formatCode>General</c:formatCode>
                <c:ptCount val="12"/>
                <c:pt idx="0">
                  <c:v>0</c:v>
                </c:pt>
                <c:pt idx="1">
                  <c:v>2</c:v>
                </c:pt>
                <c:pt idx="2">
                  <c:v>15</c:v>
                </c:pt>
                <c:pt idx="3">
                  <c:v>11</c:v>
                </c:pt>
                <c:pt idx="4">
                  <c:v>12</c:v>
                </c:pt>
                <c:pt idx="5">
                  <c:v>9</c:v>
                </c:pt>
                <c:pt idx="6">
                  <c:v>3</c:v>
                </c:pt>
                <c:pt idx="7">
                  <c:v>3</c:v>
                </c:pt>
                <c:pt idx="8">
                  <c:v>2</c:v>
                </c:pt>
                <c:pt idx="9">
                  <c:v>3</c:v>
                </c:pt>
                <c:pt idx="10">
                  <c:v>6</c:v>
                </c:pt>
                <c:pt idx="11">
                  <c:v>0</c:v>
                </c:pt>
              </c:numCache>
            </c:numRef>
          </c:val>
          <c:extLst>
            <c:ext xmlns:c16="http://schemas.microsoft.com/office/drawing/2014/chart" uri="{C3380CC4-5D6E-409C-BE32-E72D297353CC}">
              <c16:uniqueId val="{00000000-C3A4-4397-8CFA-2F7077B651F2}"/>
            </c:ext>
          </c:extLst>
        </c:ser>
        <c:dLbls>
          <c:showLegendKey val="0"/>
          <c:showVal val="0"/>
          <c:showCatName val="0"/>
          <c:showSerName val="0"/>
          <c:showPercent val="0"/>
          <c:showBubbleSize val="0"/>
        </c:dLbls>
        <c:gapWidth val="150"/>
        <c:axId val="247481856"/>
        <c:axId val="247483776"/>
      </c:barChart>
      <c:catAx>
        <c:axId val="247481856"/>
        <c:scaling>
          <c:orientation val="minMax"/>
        </c:scaling>
        <c:delete val="0"/>
        <c:axPos val="b"/>
        <c:title>
          <c:tx>
            <c:rich>
              <a:bodyPr/>
              <a:lstStyle/>
              <a:p>
                <a:pPr>
                  <a:defRPr/>
                </a:pPr>
                <a:r>
                  <a:rPr lang="tr-TR"/>
                  <a:t>Bin</a:t>
                </a:r>
              </a:p>
            </c:rich>
          </c:tx>
          <c:layout/>
          <c:overlay val="0"/>
        </c:title>
        <c:numFmt formatCode="General" sourceLinked="0"/>
        <c:majorTickMark val="out"/>
        <c:minorTickMark val="none"/>
        <c:tickLblPos val="nextTo"/>
        <c:crossAx val="247483776"/>
        <c:crosses val="autoZero"/>
        <c:auto val="1"/>
        <c:lblAlgn val="ctr"/>
        <c:lblOffset val="100"/>
        <c:noMultiLvlLbl val="0"/>
      </c:catAx>
      <c:valAx>
        <c:axId val="247483776"/>
        <c:scaling>
          <c:orientation val="minMax"/>
        </c:scaling>
        <c:delete val="0"/>
        <c:axPos val="l"/>
        <c:title>
          <c:tx>
            <c:rich>
              <a:bodyPr/>
              <a:lstStyle/>
              <a:p>
                <a:pPr>
                  <a:defRPr/>
                </a:pPr>
                <a:r>
                  <a:rPr lang="tr-TR"/>
                  <a:t>Frequency</a:t>
                </a:r>
              </a:p>
            </c:rich>
          </c:tx>
          <c:layout/>
          <c:overlay val="0"/>
        </c:title>
        <c:numFmt formatCode="General" sourceLinked="1"/>
        <c:majorTickMark val="out"/>
        <c:minorTickMark val="none"/>
        <c:tickLblPos val="nextTo"/>
        <c:crossAx val="247481856"/>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'Scatter plot'!$E$5</c:f>
              <c:strCache>
                <c:ptCount val="1"/>
                <c:pt idx="0">
                  <c:v>Salary</c:v>
                </c:pt>
              </c:strCache>
            </c:strRef>
          </c:tx>
          <c:spPr>
            <a:ln w="28575">
              <a:noFill/>
            </a:ln>
          </c:spPr>
          <c:xVal>
            <c:numRef>
              <c:f>'Scatter plot'!$C$6:$C$71</c:f>
              <c:numCache>
                <c:formatCode>General</c:formatCode>
                <c:ptCount val="66"/>
                <c:pt idx="0">
                  <c:v>32</c:v>
                </c:pt>
                <c:pt idx="1">
                  <c:v>21</c:v>
                </c:pt>
                <c:pt idx="2">
                  <c:v>36</c:v>
                </c:pt>
                <c:pt idx="3">
                  <c:v>66</c:v>
                </c:pt>
                <c:pt idx="4">
                  <c:v>32</c:v>
                </c:pt>
                <c:pt idx="5">
                  <c:v>26</c:v>
                </c:pt>
                <c:pt idx="6">
                  <c:v>57</c:v>
                </c:pt>
                <c:pt idx="7">
                  <c:v>32</c:v>
                </c:pt>
                <c:pt idx="8">
                  <c:v>34</c:v>
                </c:pt>
                <c:pt idx="9">
                  <c:v>38</c:v>
                </c:pt>
                <c:pt idx="10">
                  <c:v>55</c:v>
                </c:pt>
                <c:pt idx="11">
                  <c:v>51</c:v>
                </c:pt>
                <c:pt idx="12">
                  <c:v>43</c:v>
                </c:pt>
                <c:pt idx="13">
                  <c:v>26</c:v>
                </c:pt>
                <c:pt idx="14">
                  <c:v>62</c:v>
                </c:pt>
                <c:pt idx="15">
                  <c:v>69</c:v>
                </c:pt>
                <c:pt idx="16">
                  <c:v>64</c:v>
                </c:pt>
                <c:pt idx="17">
                  <c:v>65</c:v>
                </c:pt>
                <c:pt idx="18">
                  <c:v>42</c:v>
                </c:pt>
                <c:pt idx="19">
                  <c:v>52</c:v>
                </c:pt>
                <c:pt idx="20">
                  <c:v>20</c:v>
                </c:pt>
                <c:pt idx="21">
                  <c:v>47</c:v>
                </c:pt>
                <c:pt idx="22">
                  <c:v>47</c:v>
                </c:pt>
                <c:pt idx="23">
                  <c:v>48</c:v>
                </c:pt>
                <c:pt idx="24">
                  <c:v>40</c:v>
                </c:pt>
                <c:pt idx="25">
                  <c:v>16</c:v>
                </c:pt>
                <c:pt idx="26">
                  <c:v>39</c:v>
                </c:pt>
                <c:pt idx="27">
                  <c:v>43</c:v>
                </c:pt>
                <c:pt idx="28">
                  <c:v>29</c:v>
                </c:pt>
                <c:pt idx="29">
                  <c:v>54</c:v>
                </c:pt>
                <c:pt idx="30">
                  <c:v>33</c:v>
                </c:pt>
                <c:pt idx="31">
                  <c:v>39</c:v>
                </c:pt>
                <c:pt idx="32">
                  <c:v>25</c:v>
                </c:pt>
                <c:pt idx="33">
                  <c:v>23</c:v>
                </c:pt>
                <c:pt idx="34">
                  <c:v>58</c:v>
                </c:pt>
                <c:pt idx="35">
                  <c:v>33</c:v>
                </c:pt>
                <c:pt idx="36">
                  <c:v>44</c:v>
                </c:pt>
                <c:pt idx="37">
                  <c:v>60</c:v>
                </c:pt>
                <c:pt idx="38">
                  <c:v>83</c:v>
                </c:pt>
                <c:pt idx="39">
                  <c:v>78</c:v>
                </c:pt>
                <c:pt idx="40">
                  <c:v>31</c:v>
                </c:pt>
                <c:pt idx="41">
                  <c:v>37</c:v>
                </c:pt>
                <c:pt idx="42">
                  <c:v>57</c:v>
                </c:pt>
                <c:pt idx="43">
                  <c:v>57</c:v>
                </c:pt>
                <c:pt idx="44">
                  <c:v>41</c:v>
                </c:pt>
                <c:pt idx="45">
                  <c:v>55</c:v>
                </c:pt>
                <c:pt idx="46">
                  <c:v>24</c:v>
                </c:pt>
                <c:pt idx="47">
                  <c:v>59</c:v>
                </c:pt>
                <c:pt idx="48">
                  <c:v>54</c:v>
                </c:pt>
                <c:pt idx="49">
                  <c:v>27</c:v>
                </c:pt>
                <c:pt idx="50">
                  <c:v>49</c:v>
                </c:pt>
                <c:pt idx="51">
                  <c:v>103</c:v>
                </c:pt>
                <c:pt idx="52">
                  <c:v>96</c:v>
                </c:pt>
                <c:pt idx="53">
                  <c:v>55</c:v>
                </c:pt>
                <c:pt idx="54">
                  <c:v>91</c:v>
                </c:pt>
                <c:pt idx="55">
                  <c:v>55</c:v>
                </c:pt>
                <c:pt idx="56">
                  <c:v>38</c:v>
                </c:pt>
                <c:pt idx="57">
                  <c:v>29</c:v>
                </c:pt>
                <c:pt idx="58">
                  <c:v>40</c:v>
                </c:pt>
                <c:pt idx="59">
                  <c:v>122</c:v>
                </c:pt>
                <c:pt idx="60">
                  <c:v>77</c:v>
                </c:pt>
                <c:pt idx="61">
                  <c:v>108</c:v>
                </c:pt>
                <c:pt idx="62">
                  <c:v>57</c:v>
                </c:pt>
                <c:pt idx="63">
                  <c:v>68</c:v>
                </c:pt>
                <c:pt idx="64">
                  <c:v>92</c:v>
                </c:pt>
                <c:pt idx="65">
                  <c:v>166</c:v>
                </c:pt>
              </c:numCache>
            </c:numRef>
          </c:xVal>
          <c:yVal>
            <c:numRef>
              <c:f>'Scatter plot'!$E$6:$E$71</c:f>
              <c:numCache>
                <c:formatCode>General</c:formatCode>
                <c:ptCount val="66"/>
                <c:pt idx="0">
                  <c:v>2.5</c:v>
                </c:pt>
                <c:pt idx="1">
                  <c:v>2.5</c:v>
                </c:pt>
                <c:pt idx="2">
                  <c:v>4</c:v>
                </c:pt>
                <c:pt idx="3">
                  <c:v>10</c:v>
                </c:pt>
                <c:pt idx="4">
                  <c:v>10</c:v>
                </c:pt>
                <c:pt idx="5">
                  <c:v>3</c:v>
                </c:pt>
                <c:pt idx="6">
                  <c:v>12</c:v>
                </c:pt>
                <c:pt idx="7">
                  <c:v>6</c:v>
                </c:pt>
                <c:pt idx="8">
                  <c:v>4.5</c:v>
                </c:pt>
                <c:pt idx="9">
                  <c:v>3</c:v>
                </c:pt>
                <c:pt idx="10">
                  <c:v>4</c:v>
                </c:pt>
                <c:pt idx="11">
                  <c:v>2.5</c:v>
                </c:pt>
                <c:pt idx="12">
                  <c:v>8.5</c:v>
                </c:pt>
                <c:pt idx="13">
                  <c:v>2</c:v>
                </c:pt>
                <c:pt idx="14">
                  <c:v>9</c:v>
                </c:pt>
                <c:pt idx="15">
                  <c:v>2.5</c:v>
                </c:pt>
                <c:pt idx="16">
                  <c:v>11</c:v>
                </c:pt>
                <c:pt idx="17">
                  <c:v>12</c:v>
                </c:pt>
                <c:pt idx="18">
                  <c:v>2</c:v>
                </c:pt>
                <c:pt idx="19">
                  <c:v>7</c:v>
                </c:pt>
                <c:pt idx="20">
                  <c:v>7</c:v>
                </c:pt>
                <c:pt idx="21">
                  <c:v>7</c:v>
                </c:pt>
                <c:pt idx="22">
                  <c:v>7.5</c:v>
                </c:pt>
                <c:pt idx="23">
                  <c:v>8</c:v>
                </c:pt>
                <c:pt idx="24">
                  <c:v>7</c:v>
                </c:pt>
                <c:pt idx="25">
                  <c:v>4</c:v>
                </c:pt>
                <c:pt idx="26">
                  <c:v>10</c:v>
                </c:pt>
                <c:pt idx="27">
                  <c:v>7.5</c:v>
                </c:pt>
                <c:pt idx="28">
                  <c:v>8</c:v>
                </c:pt>
                <c:pt idx="29">
                  <c:v>5.5</c:v>
                </c:pt>
                <c:pt idx="30">
                  <c:v>13</c:v>
                </c:pt>
                <c:pt idx="31">
                  <c:v>5.5</c:v>
                </c:pt>
                <c:pt idx="32">
                  <c:v>5.2</c:v>
                </c:pt>
                <c:pt idx="33">
                  <c:v>3.5</c:v>
                </c:pt>
                <c:pt idx="34">
                  <c:v>10</c:v>
                </c:pt>
                <c:pt idx="35">
                  <c:v>3</c:v>
                </c:pt>
                <c:pt idx="36">
                  <c:v>5.5</c:v>
                </c:pt>
                <c:pt idx="37">
                  <c:v>7.5</c:v>
                </c:pt>
                <c:pt idx="38">
                  <c:v>6</c:v>
                </c:pt>
                <c:pt idx="39">
                  <c:v>2.5</c:v>
                </c:pt>
                <c:pt idx="40">
                  <c:v>7.5</c:v>
                </c:pt>
                <c:pt idx="41">
                  <c:v>8</c:v>
                </c:pt>
                <c:pt idx="42">
                  <c:v>4</c:v>
                </c:pt>
                <c:pt idx="43">
                  <c:v>4</c:v>
                </c:pt>
                <c:pt idx="44">
                  <c:v>10</c:v>
                </c:pt>
                <c:pt idx="45">
                  <c:v>10</c:v>
                </c:pt>
                <c:pt idx="46">
                  <c:v>7.5</c:v>
                </c:pt>
                <c:pt idx="47">
                  <c:v>13</c:v>
                </c:pt>
                <c:pt idx="48">
                  <c:v>20</c:v>
                </c:pt>
                <c:pt idx="49">
                  <c:v>6</c:v>
                </c:pt>
                <c:pt idx="50">
                  <c:v>19.8</c:v>
                </c:pt>
                <c:pt idx="51">
                  <c:v>20</c:v>
                </c:pt>
                <c:pt idx="52">
                  <c:v>20</c:v>
                </c:pt>
                <c:pt idx="53">
                  <c:v>12.5</c:v>
                </c:pt>
                <c:pt idx="54">
                  <c:v>19</c:v>
                </c:pt>
                <c:pt idx="55">
                  <c:v>16.5</c:v>
                </c:pt>
                <c:pt idx="56">
                  <c:v>6</c:v>
                </c:pt>
                <c:pt idx="57">
                  <c:v>3</c:v>
                </c:pt>
                <c:pt idx="58">
                  <c:v>4.5</c:v>
                </c:pt>
                <c:pt idx="59">
                  <c:v>15</c:v>
                </c:pt>
                <c:pt idx="60">
                  <c:v>6</c:v>
                </c:pt>
                <c:pt idx="61">
                  <c:v>20</c:v>
                </c:pt>
                <c:pt idx="62">
                  <c:v>10</c:v>
                </c:pt>
                <c:pt idx="63">
                  <c:v>18</c:v>
                </c:pt>
                <c:pt idx="64">
                  <c:v>15</c:v>
                </c:pt>
                <c:pt idx="65">
                  <c:v>17.5</c:v>
                </c:pt>
              </c:numCache>
            </c:numRef>
          </c:yVal>
          <c:smooth val="0"/>
          <c:extLst>
            <c:ext xmlns:c16="http://schemas.microsoft.com/office/drawing/2014/chart" uri="{C3380CC4-5D6E-409C-BE32-E72D297353CC}">
              <c16:uniqueId val="{00000000-A1D8-4FC9-A461-90D333643B42}"/>
            </c:ext>
          </c:extLst>
        </c:ser>
        <c:dLbls>
          <c:showLegendKey val="0"/>
          <c:showVal val="0"/>
          <c:showCatName val="0"/>
          <c:showSerName val="0"/>
          <c:showPercent val="0"/>
          <c:showBubbleSize val="0"/>
        </c:dLbls>
        <c:axId val="247386112"/>
        <c:axId val="247387648"/>
      </c:scatterChart>
      <c:valAx>
        <c:axId val="247386112"/>
        <c:scaling>
          <c:orientation val="minMax"/>
        </c:scaling>
        <c:delete val="0"/>
        <c:axPos val="b"/>
        <c:numFmt formatCode="General" sourceLinked="1"/>
        <c:majorTickMark val="none"/>
        <c:minorTickMark val="none"/>
        <c:tickLblPos val="nextTo"/>
        <c:crossAx val="247387648"/>
        <c:crosses val="autoZero"/>
        <c:crossBetween val="midCat"/>
      </c:valAx>
      <c:valAx>
        <c:axId val="247387648"/>
        <c:scaling>
          <c:orientation val="minMax"/>
        </c:scaling>
        <c:delete val="0"/>
        <c:axPos val="l"/>
        <c:numFmt formatCode="General" sourceLinked="1"/>
        <c:majorTickMark val="none"/>
        <c:minorTickMark val="none"/>
        <c:tickLblPos val="nextTo"/>
        <c:crossAx val="247386112"/>
        <c:crosses val="autoZero"/>
        <c:crossBetween val="midCat"/>
      </c:valAx>
    </c:plotArea>
    <c:plotVisOnly val="1"/>
    <c:dispBlanksAs val="gap"/>
    <c:showDLblsOverMax val="0"/>
  </c:chart>
  <c:printSettings>
    <c:headerFooter/>
    <c:pageMargins b="0.75" l="0.7" r="0.7" t="0.75" header="0.3" footer="0.3"/>
    <c:pageSetup/>
  </c:printSettings>
</c:chartSpace>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5</xdr:col>
      <xdr:colOff>257175</xdr:colOff>
      <xdr:row>0</xdr:row>
      <xdr:rowOff>66675</xdr:rowOff>
    </xdr:from>
    <xdr:to>
      <xdr:col>13</xdr:col>
      <xdr:colOff>295275</xdr:colOff>
      <xdr:row>7</xdr:row>
      <xdr:rowOff>152400</xdr:rowOff>
    </xdr:to>
    <xdr:sp macro="" textlink="">
      <xdr:nvSpPr>
        <xdr:cNvPr id="3" name="Text Box 1"/>
        <xdr:cNvSpPr txBox="1">
          <a:spLocks noChangeArrowheads="1"/>
        </xdr:cNvSpPr>
      </xdr:nvSpPr>
      <xdr:spPr bwMode="auto">
        <a:xfrm>
          <a:off x="4810125" y="66675"/>
          <a:ext cx="5724525" cy="121920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a:t>
          </a:r>
          <a:r>
            <a:rPr lang="tr-TR" sz="1600" b="1" i="0" u="none" strike="noStrike" baseline="0">
              <a:solidFill>
                <a:srgbClr val="800000"/>
              </a:solidFill>
              <a:latin typeface="Arial"/>
              <a:cs typeface="Arial"/>
            </a:rPr>
            <a:t>Filtering</a:t>
          </a:r>
          <a:r>
            <a:rPr lang="en-US" sz="1600" b="1" i="0" u="none" strike="noStrike" baseline="0">
              <a:solidFill>
                <a:srgbClr val="800000"/>
              </a:solidFill>
              <a:latin typeface="Arial"/>
              <a:cs typeface="Arial"/>
            </a:rPr>
            <a:t> Data</a:t>
          </a:r>
        </a:p>
        <a:p>
          <a:pPr algn="ctr" rtl="0">
            <a:defRPr sz="1000"/>
          </a:pPr>
          <a:r>
            <a:rPr lang="en-US" sz="1600" b="1" i="0" u="none" strike="noStrike" baseline="0">
              <a:solidFill>
                <a:srgbClr val="800000"/>
              </a:solidFill>
              <a:latin typeface="Arial"/>
              <a:cs typeface="Arial"/>
            </a:rPr>
            <a:t> Male and Female Movie Stars' Salaries </a:t>
          </a:r>
        </a:p>
        <a:p>
          <a:pPr algn="l" rtl="0">
            <a:defRPr sz="1000"/>
          </a:pPr>
          <a:endParaRPr lang="en-US" sz="1200" b="1" i="0" u="none" strike="noStrike" baseline="0">
            <a:solidFill>
              <a:srgbClr val="000080"/>
            </a:solidFill>
            <a:latin typeface="Arial"/>
            <a:cs typeface="Arial"/>
          </a:endParaRPr>
        </a:p>
        <a:p>
          <a:pPr algn="ctr" rtl="0">
            <a:defRPr sz="1000"/>
          </a:pPr>
          <a:r>
            <a:rPr lang="tr-TR" sz="1200" b="1" i="0" u="none" strike="noStrike" baseline="0">
              <a:solidFill>
                <a:srgbClr val="000080"/>
              </a:solidFill>
              <a:latin typeface="Arial"/>
              <a:cs typeface="Arial"/>
            </a:rPr>
            <a:t>Filtering</a:t>
          </a:r>
          <a:r>
            <a:rPr lang="en-US" sz="1200" b="1" i="0" u="none" strike="noStrike" baseline="0">
              <a:solidFill>
                <a:srgbClr val="000080"/>
              </a:solidFill>
              <a:latin typeface="Arial"/>
              <a:cs typeface="Arial"/>
            </a:rPr>
            <a:t> allows us to </a:t>
          </a:r>
          <a:r>
            <a:rPr lang="tr-TR" sz="1200" b="1" i="0" u="none" strike="noStrike" baseline="0">
              <a:solidFill>
                <a:srgbClr val="000080"/>
              </a:solidFill>
              <a:latin typeface="Arial"/>
              <a:cs typeface="Arial"/>
            </a:rPr>
            <a:t>get a subset of the dataset based on given criteria</a:t>
          </a:r>
          <a:r>
            <a:rPr lang="en-US" sz="1200" b="1" i="0" u="none" strike="noStrike" baseline="0">
              <a:solidFill>
                <a:srgbClr val="000080"/>
              </a:solidFill>
              <a:latin typeface="Arial"/>
              <a:cs typeface="Arial"/>
            </a:rPr>
            <a:t>.</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276225</xdr:colOff>
      <xdr:row>0</xdr:row>
      <xdr:rowOff>28575</xdr:rowOff>
    </xdr:from>
    <xdr:to>
      <xdr:col>14</xdr:col>
      <xdr:colOff>514350</xdr:colOff>
      <xdr:row>11</xdr:row>
      <xdr:rowOff>66675</xdr:rowOff>
    </xdr:to>
    <xdr:sp macro="" textlink="">
      <xdr:nvSpPr>
        <xdr:cNvPr id="2" name="Text Box 1"/>
        <xdr:cNvSpPr txBox="1">
          <a:spLocks noChangeArrowheads="1"/>
        </xdr:cNvSpPr>
      </xdr:nvSpPr>
      <xdr:spPr bwMode="auto">
        <a:xfrm>
          <a:off x="3362325" y="28575"/>
          <a:ext cx="5324475" cy="181927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                               LOOKUP Functions and Tables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Lookup tables are useful when you want to compare a particular value to a set of values, and depending on where your value falls, assign a given “answer.”</a:t>
          </a:r>
        </a:p>
        <a:p>
          <a:pPr algn="l" rtl="0">
            <a:defRPr sz="1000"/>
          </a:pPr>
          <a:r>
            <a:rPr lang="en-US" sz="1200" b="1" i="0" strike="noStrike">
              <a:solidFill>
                <a:srgbClr val="000080"/>
              </a:solidFill>
              <a:latin typeface="Arial"/>
              <a:cs typeface="Arial"/>
            </a:rPr>
            <a:t>There are two versions of lookup tables, vertical (VLOOKUP) and horizontal (HLOOKUP).  Since they are virtually identical except that vertical goes down whereas horizontal goes across, we’ll only discuss the VLOOKUP function.</a:t>
          </a:r>
        </a:p>
        <a:p>
          <a:pPr algn="l" rtl="0">
            <a:defRPr sz="1000"/>
          </a:pPr>
          <a:endParaRPr lang="en-US" sz="1200" b="1" i="0" strike="noStrike">
            <a:solidFill>
              <a:srgbClr val="000080"/>
            </a:solidFill>
            <a:latin typeface="Arial"/>
            <a:cs typeface="Arial"/>
          </a:endParaRPr>
        </a:p>
      </xdr:txBody>
    </xdr:sp>
    <xdr:clientData/>
  </xdr:twoCellAnchor>
  <xdr:twoCellAnchor>
    <xdr:from>
      <xdr:col>6</xdr:col>
      <xdr:colOff>276225</xdr:colOff>
      <xdr:row>11</xdr:row>
      <xdr:rowOff>114300</xdr:rowOff>
    </xdr:from>
    <xdr:to>
      <xdr:col>18</xdr:col>
      <xdr:colOff>171450</xdr:colOff>
      <xdr:row>37</xdr:row>
      <xdr:rowOff>95250</xdr:rowOff>
    </xdr:to>
    <xdr:grpSp>
      <xdr:nvGrpSpPr>
        <xdr:cNvPr id="7" name="Group 6"/>
        <xdr:cNvGrpSpPr/>
      </xdr:nvGrpSpPr>
      <xdr:grpSpPr>
        <a:xfrm>
          <a:off x="3362325" y="1895475"/>
          <a:ext cx="7419975" cy="4257675"/>
          <a:chOff x="3362325" y="1905000"/>
          <a:chExt cx="7210425" cy="4257675"/>
        </a:xfrm>
      </xdr:grpSpPr>
      <xdr:sp macro="" textlink="">
        <xdr:nvSpPr>
          <xdr:cNvPr id="3" name="Text Box 3"/>
          <xdr:cNvSpPr txBox="1">
            <a:spLocks noChangeArrowheads="1"/>
          </xdr:cNvSpPr>
        </xdr:nvSpPr>
        <xdr:spPr bwMode="auto">
          <a:xfrm>
            <a:off x="3362325" y="1905000"/>
            <a:ext cx="7210425" cy="425767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                             VLOOKUP Functions and Tables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In this example the student's grade in the range C20:C28 is determined by comparing the score in B20:B28 (the Lookup_value) to the first column (E20:E24) of the Lookup table.  The corresponding grade in the second column (F20:F24) is returned.</a:t>
            </a:r>
          </a:p>
          <a:p>
            <a:pPr algn="l" rtl="0">
              <a:defRPr sz="1000"/>
            </a:pPr>
            <a:r>
              <a:rPr lang="en-US" sz="1200" b="1" i="0" strike="noStrike">
                <a:solidFill>
                  <a:srgbClr val="000080"/>
                </a:solidFill>
                <a:latin typeface="Arial"/>
                <a:cs typeface="Arial"/>
              </a:rPr>
              <a:t>▪  The only requirements of a lookup table (E20:F24) are that</a:t>
            </a:r>
          </a:p>
          <a:p>
            <a:pPr algn="l" rtl="0">
              <a:defRPr sz="1000"/>
            </a:pPr>
            <a:r>
              <a:rPr lang="en-US" sz="1200" b="1" i="0" strike="noStrike">
                <a:solidFill>
                  <a:srgbClr val="000080"/>
                </a:solidFill>
                <a:latin typeface="Arial"/>
                <a:cs typeface="Arial"/>
              </a:rPr>
              <a:t>    1) the comparison column must be the first column and</a:t>
            </a:r>
          </a:p>
          <a:p>
            <a:pPr algn="l" rtl="0">
              <a:defRPr sz="1000"/>
            </a:pPr>
            <a:r>
              <a:rPr lang="en-US" sz="1200" b="1" i="0" strike="noStrike">
                <a:solidFill>
                  <a:srgbClr val="000080"/>
                </a:solidFill>
                <a:latin typeface="Arial"/>
                <a:cs typeface="Arial"/>
              </a:rPr>
              <a:t>    2) the values in the comparison column must be sorted in ascending order.</a:t>
            </a:r>
          </a:p>
          <a:p>
            <a:pPr algn="l" rtl="0">
              <a:defRPr sz="1000"/>
            </a:pPr>
            <a:r>
              <a:rPr lang="en-US" sz="1200" b="1" i="0" strike="noStrike">
                <a:solidFill>
                  <a:srgbClr val="000080"/>
                </a:solidFill>
                <a:latin typeface="Arial"/>
                <a:cs typeface="Arial"/>
              </a:rPr>
              <a:t>▪  The syntax for the VLOOKUP function is:</a:t>
            </a: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=VLOOKUP(lookup_value,table_array,index_number)</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where: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lookup_value</a:t>
            </a:r>
            <a:r>
              <a:rPr lang="en-US" sz="1200" b="1" i="0" strike="noStrike">
                <a:solidFill>
                  <a:srgbClr val="000080"/>
                </a:solidFill>
                <a:latin typeface="Arial"/>
                <a:cs typeface="Arial"/>
              </a:rPr>
              <a:t> = the value to be compared (B20, student score)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table_array</a:t>
            </a:r>
            <a:r>
              <a:rPr lang="en-US" sz="1200" b="1" i="0" strike="noStrike">
                <a:solidFill>
                  <a:srgbClr val="000080"/>
                </a:solidFill>
                <a:latin typeface="Arial"/>
                <a:cs typeface="Arial"/>
              </a:rPr>
              <a:t> = a lookup table (E20:F24, with the values to be compared against always in the</a:t>
            </a:r>
          </a:p>
          <a:p>
            <a:pPr algn="l" rtl="0">
              <a:defRPr sz="1000"/>
            </a:pPr>
            <a:r>
              <a:rPr lang="en-US" sz="1200" b="1" i="0" strike="noStrike">
                <a:solidFill>
                  <a:srgbClr val="000080"/>
                </a:solidFill>
                <a:latin typeface="Arial"/>
                <a:cs typeface="Arial"/>
              </a:rPr>
              <a:t>        leftmost column)</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col_index_number</a:t>
            </a:r>
            <a:r>
              <a:rPr lang="en-US" sz="1200" b="1" i="0" strike="noStrike">
                <a:solidFill>
                  <a:srgbClr val="000080"/>
                </a:solidFill>
                <a:latin typeface="Arial"/>
                <a:cs typeface="Arial"/>
              </a:rPr>
              <a:t> = the column number of the lookup table where you find the “answer” (2).</a:t>
            </a:r>
          </a:p>
          <a:p>
            <a:pPr algn="l" rtl="0">
              <a:defRPr sz="1000"/>
            </a:pPr>
            <a:r>
              <a:rPr lang="en-US" sz="1200" b="1" i="0" strike="noStrike">
                <a:solidFill>
                  <a:srgbClr val="000080"/>
                </a:solidFill>
                <a:latin typeface="Arial"/>
                <a:cs typeface="Arial"/>
              </a:rPr>
              <a:t>▪  Since the VLOOKUP function is often copied down a column, it is usually necessary to make</a:t>
            </a:r>
          </a:p>
          <a:p>
            <a:pPr algn="l" rtl="0">
              <a:defRPr sz="1000"/>
            </a:pPr>
            <a:r>
              <a:rPr lang="en-US" sz="1200" b="1" i="0" strike="noStrike">
                <a:solidFill>
                  <a:srgbClr val="000080"/>
                </a:solidFill>
                <a:latin typeface="Arial"/>
                <a:cs typeface="Arial"/>
              </a:rPr>
              <a:t>        the table_array argument an absolute reference, and this is accomplished most easily by</a:t>
            </a:r>
          </a:p>
          <a:p>
            <a:pPr algn="l" rtl="0">
              <a:defRPr sz="1000"/>
            </a:pPr>
            <a:r>
              <a:rPr lang="en-US" sz="1200" b="1" i="0" strike="noStrike">
                <a:solidFill>
                  <a:srgbClr val="000080"/>
                </a:solidFill>
                <a:latin typeface="Arial"/>
                <a:cs typeface="Arial"/>
              </a:rPr>
              <a:t>        giving the lookup table a range name such as "LookupTable".  (Range names are always</a:t>
            </a:r>
          </a:p>
          <a:p>
            <a:pPr algn="l" rtl="0">
              <a:defRPr sz="1000"/>
            </a:pPr>
            <a:r>
              <a:rPr lang="en-US" sz="1200" b="1" i="0" strike="noStrike">
                <a:solidFill>
                  <a:srgbClr val="000080"/>
                </a:solidFill>
                <a:latin typeface="Arial"/>
                <a:cs typeface="Arial"/>
              </a:rPr>
              <a:t>        treated as absolute references.)</a:t>
            </a:r>
          </a:p>
          <a:p>
            <a:pPr algn="l" rtl="0">
              <a:defRPr sz="1000"/>
            </a:pPr>
            <a:r>
              <a:rPr lang="en-US" sz="1200" b="1" i="0" strike="noStrike">
                <a:solidFill>
                  <a:srgbClr val="000080"/>
                </a:solidFill>
                <a:latin typeface="Arial"/>
                <a:cs typeface="Arial"/>
              </a:rPr>
              <a:t>▪  The in cell C20 [=VLOOKUP(B2,LookupTable,2)] compares the value in B20 (67) to the values </a:t>
            </a:r>
          </a:p>
          <a:p>
            <a:pPr algn="l" rtl="0">
              <a:defRPr sz="1000"/>
            </a:pPr>
            <a:r>
              <a:rPr lang="en-US" sz="1200" b="1" i="0" strike="noStrike">
                <a:solidFill>
                  <a:srgbClr val="000080"/>
                </a:solidFill>
                <a:latin typeface="Arial"/>
                <a:cs typeface="Arial"/>
              </a:rPr>
              <a:t>        in first column of LookupTable and chooses the largest value less than or equal to it.  This</a:t>
            </a:r>
          </a:p>
          <a:p>
            <a:pPr algn="l" rtl="0">
              <a:defRPr sz="1000"/>
            </a:pPr>
            <a:r>
              <a:rPr lang="en-US" sz="1200" b="1" i="0" strike="noStrike">
                <a:solidFill>
                  <a:srgbClr val="000080"/>
                </a:solidFill>
                <a:latin typeface="Arial"/>
                <a:cs typeface="Arial"/>
              </a:rPr>
              <a:t>        is 60.  Then since the col_index_number argument is 2, the score reported in C20 comes</a:t>
            </a:r>
          </a:p>
          <a:p>
            <a:pPr algn="l" rtl="0">
              <a:defRPr sz="1000"/>
            </a:pPr>
            <a:r>
              <a:rPr lang="en-US" sz="1200" b="1" i="0" strike="noStrike">
                <a:solidFill>
                  <a:srgbClr val="000080"/>
                </a:solidFill>
                <a:latin typeface="Arial"/>
                <a:cs typeface="Arial"/>
              </a:rPr>
              <a:t>        from the second column of the lookup table next to 60, namely, D.</a:t>
            </a:r>
          </a:p>
          <a:p>
            <a:pPr algn="l" rtl="0">
              <a:defRPr sz="1000"/>
            </a:pPr>
            <a:endParaRPr lang="en-US" sz="1200" b="1" i="0" strike="noStrike">
              <a:solidFill>
                <a:srgbClr val="000080"/>
              </a:solidFill>
              <a:latin typeface="Arial"/>
              <a:cs typeface="Arial"/>
            </a:endParaRPr>
          </a:p>
        </xdr:txBody>
      </xdr:sp>
      <xdr:sp macro="" textlink="">
        <xdr:nvSpPr>
          <xdr:cNvPr id="4" name="Oval 4"/>
          <xdr:cNvSpPr>
            <a:spLocks noChangeArrowheads="1"/>
          </xdr:cNvSpPr>
        </xdr:nvSpPr>
        <xdr:spPr bwMode="auto">
          <a:xfrm>
            <a:off x="3495675" y="1933575"/>
            <a:ext cx="295275" cy="29527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8</xdr:col>
      <xdr:colOff>219075</xdr:colOff>
      <xdr:row>54</xdr:row>
      <xdr:rowOff>57150</xdr:rowOff>
    </xdr:from>
    <xdr:to>
      <xdr:col>18</xdr:col>
      <xdr:colOff>504825</xdr:colOff>
      <xdr:row>64</xdr:row>
      <xdr:rowOff>9526</xdr:rowOff>
    </xdr:to>
    <xdr:sp macro="" textlink="">
      <xdr:nvSpPr>
        <xdr:cNvPr id="5" name="Text Box 8"/>
        <xdr:cNvSpPr txBox="1">
          <a:spLocks noChangeArrowheads="1"/>
        </xdr:cNvSpPr>
      </xdr:nvSpPr>
      <xdr:spPr bwMode="auto">
        <a:xfrm>
          <a:off x="4524375" y="9058275"/>
          <a:ext cx="6591300" cy="159067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                            VLOOKUP Functions and Tables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In this example,</a:t>
          </a:r>
          <a:r>
            <a:rPr lang="en-US" sz="1200" b="1" i="0" strike="noStrike" baseline="0">
              <a:solidFill>
                <a:srgbClr val="000080"/>
              </a:solidFill>
              <a:latin typeface="Arial"/>
              <a:cs typeface="Arial"/>
            </a:rPr>
            <a:t> our objective is to find the </a:t>
          </a:r>
          <a:r>
            <a:rPr lang="en-US" sz="1200" b="1" i="1" strike="noStrike" baseline="0">
              <a:solidFill>
                <a:srgbClr val="000080"/>
              </a:solidFill>
              <a:latin typeface="Arial"/>
              <a:cs typeface="Arial"/>
            </a:rPr>
            <a:t>exact</a:t>
          </a:r>
          <a:r>
            <a:rPr lang="en-US" sz="1200" b="1" i="0" strike="noStrike" baseline="0">
              <a:solidFill>
                <a:srgbClr val="000080"/>
              </a:solidFill>
              <a:latin typeface="Arial"/>
              <a:cs typeface="Arial"/>
            </a:rPr>
            <a:t> values of pcity, phsg and region for given set of cities with ids (in the 'navigating' worksheet).</a:t>
          </a:r>
          <a:endParaRPr lang="en-US" sz="1200" b="1" i="0" strike="noStrike">
            <a:solidFill>
              <a:srgbClr val="000080"/>
            </a:solidFill>
            <a:latin typeface="Arial"/>
            <a:cs typeface="Arial"/>
          </a:endParaRPr>
        </a:p>
      </xdr:txBody>
    </xdr:sp>
    <xdr:clientData/>
  </xdr:twoCellAnchor>
  <xdr:twoCellAnchor>
    <xdr:from>
      <xdr:col>6</xdr:col>
      <xdr:colOff>285750</xdr:colOff>
      <xdr:row>38</xdr:row>
      <xdr:rowOff>47626</xdr:rowOff>
    </xdr:from>
    <xdr:to>
      <xdr:col>18</xdr:col>
      <xdr:colOff>180975</xdr:colOff>
      <xdr:row>43</xdr:row>
      <xdr:rowOff>9525</xdr:rowOff>
    </xdr:to>
    <xdr:sp macro="" textlink="">
      <xdr:nvSpPr>
        <xdr:cNvPr id="6" name="Text Box 3"/>
        <xdr:cNvSpPr txBox="1">
          <a:spLocks noChangeArrowheads="1"/>
        </xdr:cNvSpPr>
      </xdr:nvSpPr>
      <xdr:spPr bwMode="auto">
        <a:xfrm>
          <a:off x="3371850" y="6276976"/>
          <a:ext cx="7210425" cy="952499"/>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Try it!  Enter a lookup table in columns E and F, and VLOOKUP functions in column C.  Assume there is a quantity discount policy in force: for orders less than 300 units, the unit price is $3; for orders of at least 300 units but less than 400, the unit price is $2.50; for orders of 400 units or more, the unit price is $2.</a:t>
          </a:r>
        </a:p>
        <a:p>
          <a:pPr algn="l" rtl="0">
            <a:defRPr sz="1000"/>
          </a:pPr>
          <a:endParaRPr lang="en-US" sz="1200" b="1" i="0" strike="noStrike">
            <a:solidFill>
              <a:srgbClr val="00008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533400</xdr:colOff>
      <xdr:row>23</xdr:row>
      <xdr:rowOff>19049</xdr:rowOff>
    </xdr:from>
    <xdr:to>
      <xdr:col>14</xdr:col>
      <xdr:colOff>171450</xdr:colOff>
      <xdr:row>35</xdr:row>
      <xdr:rowOff>57150</xdr:rowOff>
    </xdr:to>
    <xdr:sp macro="" textlink="">
      <xdr:nvSpPr>
        <xdr:cNvPr id="2" name="Text Box 1"/>
        <xdr:cNvSpPr txBox="1">
          <a:spLocks noChangeArrowheads="1"/>
        </xdr:cNvSpPr>
      </xdr:nvSpPr>
      <xdr:spPr bwMode="auto">
        <a:xfrm>
          <a:off x="533400" y="3743324"/>
          <a:ext cx="8439150" cy="1981201"/>
        </a:xfrm>
        <a:prstGeom prst="rect">
          <a:avLst/>
        </a:prstGeom>
        <a:solidFill>
          <a:srgbClr val="FFFF99"/>
        </a:solidFill>
        <a:ln w="25400">
          <a:solidFill>
            <a:srgbClr val="9A0000"/>
          </a:solidFill>
          <a:miter lim="800000"/>
          <a:headEnd/>
          <a:tailEnd/>
        </a:ln>
      </xdr:spPr>
      <xdr:txBody>
        <a:bodyPr vertOverflow="clip" wrap="square" lIns="45720" tIns="41148" rIns="0" bIns="0" anchor="t" upright="1"/>
        <a:lstStyle/>
        <a:p>
          <a:pPr algn="l" rtl="0">
            <a:defRPr sz="1000"/>
          </a:pPr>
          <a:r>
            <a:rPr lang="en-US" sz="2000" b="1" i="0" u="none" strike="noStrike" baseline="0">
              <a:solidFill>
                <a:srgbClr val="800000"/>
              </a:solidFill>
              <a:latin typeface="Arial"/>
              <a:cs typeface="Arial"/>
            </a:rPr>
            <a:t>Data Analysis </a:t>
          </a:r>
          <a:r>
            <a:rPr lang="en-US" sz="1600" b="1" i="0" u="none" strike="noStrike" baseline="0">
              <a:solidFill>
                <a:srgbClr val="000080"/>
              </a:solidFill>
              <a:latin typeface="Arial"/>
              <a:ea typeface="+mn-ea"/>
              <a:cs typeface="Arial"/>
            </a:rPr>
            <a:t>- process of inspecting, cleaning, transforming, and modeling data</a:t>
          </a:r>
        </a:p>
        <a:p>
          <a:pPr algn="l" rtl="0">
            <a:defRPr sz="1000"/>
          </a:pPr>
          <a:endParaRPr lang="en-US" sz="2000" b="1" i="0" u="none" strike="noStrike" baseline="0">
            <a:solidFill>
              <a:srgbClr val="800000"/>
            </a:solidFill>
            <a:latin typeface="Arial"/>
            <a:cs typeface="Arial"/>
          </a:endParaRPr>
        </a:p>
        <a:p>
          <a:pPr algn="l" rtl="0">
            <a:defRPr sz="1000"/>
          </a:pPr>
          <a:r>
            <a:rPr lang="en-US" sz="2000" b="1" i="0" u="none" strike="noStrike" baseline="0">
              <a:solidFill>
                <a:srgbClr val="800000"/>
              </a:solidFill>
              <a:latin typeface="Arial"/>
              <a:cs typeface="Arial"/>
            </a:rPr>
            <a:t>Purpose - </a:t>
          </a:r>
          <a:r>
            <a:rPr lang="en-US" sz="1600" b="1" i="0" u="none" strike="noStrike" baseline="0">
              <a:solidFill>
                <a:srgbClr val="000080"/>
              </a:solidFill>
              <a:latin typeface="Arial"/>
              <a:ea typeface="+mn-ea"/>
              <a:cs typeface="Arial"/>
            </a:rPr>
            <a:t>use data to provide information and hopefully insight</a:t>
          </a:r>
        </a:p>
        <a:p>
          <a:pPr algn="l" rtl="0">
            <a:defRPr sz="1000"/>
          </a:pPr>
          <a:endParaRPr lang="en-US" sz="1600" b="1" i="0" u="none" strike="noStrike" baseline="0">
            <a:solidFill>
              <a:srgbClr val="000080"/>
            </a:solidFill>
            <a:latin typeface="Arial"/>
            <a:ea typeface="+mn-ea"/>
            <a:cs typeface="Arial"/>
          </a:endParaRPr>
        </a:p>
        <a:p>
          <a:pPr algn="l" rtl="0">
            <a:defRPr sz="1000"/>
          </a:pPr>
          <a:r>
            <a:rPr lang="en-US" sz="2000" b="1" i="0" u="none" strike="noStrike" baseline="0">
              <a:solidFill>
                <a:srgbClr val="800000"/>
              </a:solidFill>
              <a:latin typeface="Arial"/>
              <a:cs typeface="Arial"/>
            </a:rPr>
            <a:t>Describing the Data</a:t>
          </a:r>
          <a:endParaRPr lang="en-US" sz="1200" b="1" i="0" u="none" strike="noStrike" baseline="0">
            <a:solidFill>
              <a:srgbClr val="000080"/>
            </a:solidFill>
            <a:latin typeface="Arial"/>
            <a:cs typeface="Arial"/>
          </a:endParaRPr>
        </a:p>
        <a:p>
          <a:pPr algn="l" rtl="0">
            <a:defRPr sz="1000"/>
          </a:pPr>
          <a:r>
            <a:rPr lang="en-US" sz="1600" b="1" i="0" u="none" strike="noStrike" baseline="0">
              <a:solidFill>
                <a:srgbClr val="000080"/>
              </a:solidFill>
              <a:latin typeface="Arial"/>
              <a:ea typeface="+mn-ea"/>
              <a:cs typeface="Arial"/>
            </a:rPr>
            <a:t>         ▪  What does the data "look like"?</a:t>
          </a:r>
        </a:p>
        <a:p>
          <a:pPr algn="l" rtl="0">
            <a:defRPr sz="1000"/>
          </a:pPr>
          <a:r>
            <a:rPr lang="en-US" sz="1600" b="1" i="0" u="none" strike="noStrike" baseline="0">
              <a:solidFill>
                <a:srgbClr val="000080"/>
              </a:solidFill>
              <a:latin typeface="Arial"/>
              <a:ea typeface="+mn-ea"/>
              <a:cs typeface="Arial"/>
            </a:rPr>
            <a:t>         ▪  What does that tell us about the underlying real-world </a:t>
          </a:r>
          <a:r>
            <a:rPr lang="en-US" sz="1600" b="1" i="0" u="none" strike="noStrike" baseline="0">
              <a:solidFill>
                <a:srgbClr val="000080"/>
              </a:solidFill>
              <a:latin typeface="Arial"/>
              <a:cs typeface="Arial"/>
            </a:rPr>
            <a:t>process?</a:t>
          </a:r>
        </a:p>
      </xdr:txBody>
    </xdr:sp>
    <xdr:clientData/>
  </xdr:twoCellAnchor>
  <xdr:twoCellAnchor editAs="oneCell">
    <xdr:from>
      <xdr:col>0</xdr:col>
      <xdr:colOff>238126</xdr:colOff>
      <xdr:row>37</xdr:row>
      <xdr:rowOff>76200</xdr:rowOff>
    </xdr:from>
    <xdr:to>
      <xdr:col>7</xdr:col>
      <xdr:colOff>247650</xdr:colOff>
      <xdr:row>52</xdr:row>
      <xdr:rowOff>114300</xdr:rowOff>
    </xdr:to>
    <xdr:sp macro="" textlink="">
      <xdr:nvSpPr>
        <xdr:cNvPr id="3" name="Text Box 2"/>
        <xdr:cNvSpPr txBox="1">
          <a:spLocks noChangeArrowheads="1"/>
        </xdr:cNvSpPr>
      </xdr:nvSpPr>
      <xdr:spPr bwMode="auto">
        <a:xfrm>
          <a:off x="238126" y="6076950"/>
          <a:ext cx="4276724" cy="2486025"/>
        </a:xfrm>
        <a:prstGeom prst="rect">
          <a:avLst/>
        </a:prstGeom>
        <a:solidFill>
          <a:srgbClr val="FFFF99"/>
        </a:solidFill>
        <a:ln w="25400">
          <a:solidFill>
            <a:srgbClr val="9A0000"/>
          </a:solidFill>
          <a:miter lim="800000"/>
          <a:headEnd/>
          <a:tailEnd/>
        </a:ln>
      </xdr:spPr>
      <xdr:txBody>
        <a:bodyPr vertOverflow="clip" wrap="square" lIns="45720" tIns="41148" rIns="0" bIns="0" anchor="t" upright="1"/>
        <a:lstStyle/>
        <a:p>
          <a:pPr algn="l" rtl="0">
            <a:defRPr sz="1000"/>
          </a:pPr>
          <a:r>
            <a:rPr lang="en-US" sz="2000" b="1" i="0" u="none" strike="noStrike" baseline="0">
              <a:solidFill>
                <a:srgbClr val="800000"/>
              </a:solidFill>
              <a:latin typeface="Arial"/>
              <a:cs typeface="Arial"/>
            </a:rPr>
            <a:t>The Tools</a:t>
          </a: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600" b="1" i="0" u="none" strike="noStrike" baseline="0">
              <a:solidFill>
                <a:srgbClr val="000080"/>
              </a:solidFill>
              <a:latin typeface="Arial"/>
              <a:cs typeface="Arial"/>
            </a:rPr>
            <a:t>    ▪  Frequency Tables</a:t>
          </a:r>
          <a:endParaRPr lang="en-US" sz="1200" b="1" i="0" u="none" strike="noStrike" baseline="0">
            <a:solidFill>
              <a:srgbClr val="000080"/>
            </a:solidFill>
            <a:latin typeface="Arial"/>
            <a:cs typeface="Arial"/>
          </a:endParaRPr>
        </a:p>
        <a:p>
          <a:pPr algn="l" rtl="0">
            <a:defRPr sz="1000"/>
          </a:pPr>
          <a:r>
            <a:rPr lang="en-US" sz="1600" b="1" i="0" u="none" strike="noStrike" baseline="0">
              <a:solidFill>
                <a:srgbClr val="000080"/>
              </a:solidFill>
              <a:latin typeface="Arial"/>
              <a:cs typeface="Arial"/>
            </a:rPr>
            <a:t>    ▪  Histograms</a:t>
          </a:r>
        </a:p>
        <a:p>
          <a:pPr algn="l" rtl="0">
            <a:defRPr sz="1000"/>
          </a:pPr>
          <a:r>
            <a:rPr lang="en-US" sz="1600" b="1" i="0" u="none" strike="noStrike" baseline="0">
              <a:solidFill>
                <a:srgbClr val="000080"/>
              </a:solidFill>
              <a:latin typeface="Arial"/>
              <a:cs typeface="Arial"/>
            </a:rPr>
            <a:t>    ▪  Scatterplots</a:t>
          </a:r>
        </a:p>
        <a:p>
          <a:pPr algn="l" rtl="0">
            <a:defRPr sz="1000"/>
          </a:pPr>
          <a:r>
            <a:rPr lang="en-US" sz="1600" b="1" i="0" u="none" strike="noStrike" baseline="0">
              <a:solidFill>
                <a:srgbClr val="000080"/>
              </a:solidFill>
              <a:latin typeface="Arial"/>
              <a:cs typeface="Arial"/>
            </a:rPr>
            <a:t>    ▪  Time-Series plots</a:t>
          </a:r>
        </a:p>
        <a:p>
          <a:pPr algn="l" rtl="0">
            <a:defRPr sz="1000"/>
          </a:pPr>
          <a:r>
            <a:rPr lang="en-US" sz="1600" b="1" i="0" u="none" strike="noStrike" baseline="0">
              <a:solidFill>
                <a:srgbClr val="000080"/>
              </a:solidFill>
              <a:latin typeface="Arial"/>
              <a:cs typeface="Arial"/>
            </a:rPr>
            <a:t>    ▪  Box plots</a:t>
          </a:r>
        </a:p>
        <a:p>
          <a:pPr algn="l" rtl="0">
            <a:defRPr sz="1000"/>
          </a:pPr>
          <a:r>
            <a:rPr lang="en-US" sz="1600" b="1" i="0" u="none" strike="noStrike" baseline="0">
              <a:solidFill>
                <a:srgbClr val="000080"/>
              </a:solidFill>
              <a:latin typeface="Arial"/>
              <a:cs typeface="Arial"/>
            </a:rPr>
            <a:t>    ▪  Pivot Tables and PivotCharts</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1" i="0" baseline="0">
              <a:latin typeface="+mn-lt"/>
              <a:ea typeface="+mn-ea"/>
              <a:cs typeface="+mn-cs"/>
            </a:rPr>
            <a:t>        </a:t>
          </a:r>
          <a:r>
            <a:rPr lang="en-US" sz="1600" b="1" i="0" u="none" strike="noStrike" baseline="0">
              <a:solidFill>
                <a:srgbClr val="000080"/>
              </a:solidFill>
              <a:latin typeface="Arial"/>
              <a:ea typeface="+mn-ea"/>
              <a:cs typeface="Arial"/>
            </a:rPr>
            <a:t>▪  Descriptive Statistics (1 variable)</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80"/>
              </a:solidFill>
              <a:latin typeface="Arial"/>
              <a:ea typeface="+mn-ea"/>
              <a:cs typeface="Arial"/>
            </a:rPr>
            <a:t>    ▪  Correlation &amp; Covariance (2 variables)</a:t>
          </a:r>
        </a:p>
        <a:p>
          <a:pPr algn="l" rtl="0">
            <a:defRPr sz="1000"/>
          </a:pPr>
          <a:endParaRPr lang="en-US" sz="1600" b="1" i="0" u="none" strike="noStrike" baseline="0">
            <a:solidFill>
              <a:srgbClr val="000080"/>
            </a:solidFill>
            <a:latin typeface="Arial"/>
            <a:cs typeface="Arial"/>
          </a:endParaRPr>
        </a:p>
      </xdr:txBody>
    </xdr:sp>
    <xdr:clientData/>
  </xdr:twoCellAnchor>
  <xdr:twoCellAnchor editAs="oneCell">
    <xdr:from>
      <xdr:col>8</xdr:col>
      <xdr:colOff>19050</xdr:colOff>
      <xdr:row>37</xdr:row>
      <xdr:rowOff>28575</xdr:rowOff>
    </xdr:from>
    <xdr:to>
      <xdr:col>11</xdr:col>
      <xdr:colOff>561975</xdr:colOff>
      <xdr:row>40</xdr:row>
      <xdr:rowOff>28575</xdr:rowOff>
    </xdr:to>
    <xdr:sp macro="" textlink="">
      <xdr:nvSpPr>
        <xdr:cNvPr id="4" name="Text Box 3"/>
        <xdr:cNvSpPr txBox="1">
          <a:spLocks noChangeArrowheads="1"/>
        </xdr:cNvSpPr>
      </xdr:nvSpPr>
      <xdr:spPr bwMode="auto">
        <a:xfrm>
          <a:off x="4895850" y="6029325"/>
          <a:ext cx="2638425" cy="495300"/>
        </a:xfrm>
        <a:prstGeom prst="rect">
          <a:avLst/>
        </a:prstGeom>
        <a:solidFill>
          <a:srgbClr val="FFFF99"/>
        </a:solidFill>
        <a:ln w="28575">
          <a:no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800000"/>
              </a:solidFill>
              <a:latin typeface="Arial"/>
              <a:cs typeface="Arial"/>
            </a:rPr>
            <a:t>Frequency Table</a:t>
          </a:r>
          <a:endParaRPr lang="en-US" sz="1000" b="0" i="0" u="none" strike="noStrike" baseline="0">
            <a:solidFill>
              <a:srgbClr val="000000"/>
            </a:solidFill>
            <a:latin typeface="Arial"/>
            <a:cs typeface="Arial"/>
          </a:endParaRPr>
        </a:p>
        <a:p>
          <a:pPr algn="l" rtl="0">
            <a:defRPr sz="1000"/>
          </a:pPr>
          <a:r>
            <a:rPr lang="en-US" sz="1200" b="1" i="0" u="none" strike="noStrike" baseline="0">
              <a:solidFill>
                <a:srgbClr val="000080"/>
              </a:solidFill>
              <a:latin typeface="Arial"/>
              <a:cs typeface="Arial"/>
            </a:rPr>
            <a:t>Actor Salaries (in $millions)</a:t>
          </a:r>
        </a:p>
      </xdr:txBody>
    </xdr:sp>
    <xdr:clientData/>
  </xdr:twoCellAnchor>
  <xdr:twoCellAnchor editAs="oneCell">
    <xdr:from>
      <xdr:col>3</xdr:col>
      <xdr:colOff>419100</xdr:colOff>
      <xdr:row>55</xdr:row>
      <xdr:rowOff>152400</xdr:rowOff>
    </xdr:from>
    <xdr:to>
      <xdr:col>12</xdr:col>
      <xdr:colOff>190500</xdr:colOff>
      <xdr:row>77</xdr:row>
      <xdr:rowOff>133350</xdr:rowOff>
    </xdr:to>
    <xdr:sp macro="" textlink="">
      <xdr:nvSpPr>
        <xdr:cNvPr id="5" name="Text Box 5"/>
        <xdr:cNvSpPr txBox="1">
          <a:spLocks noChangeArrowheads="1"/>
        </xdr:cNvSpPr>
      </xdr:nvSpPr>
      <xdr:spPr bwMode="auto">
        <a:xfrm>
          <a:off x="2247900" y="9115425"/>
          <a:ext cx="5524500" cy="3543300"/>
        </a:xfrm>
        <a:prstGeom prst="rect">
          <a:avLst/>
        </a:prstGeom>
        <a:solidFill>
          <a:srgbClr val="FFFF99"/>
        </a:solidFill>
        <a:ln w="28575">
          <a:solidFill>
            <a:srgbClr val="000080"/>
          </a:solid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800000"/>
              </a:solidFill>
              <a:latin typeface="Arial"/>
              <a:cs typeface="Arial"/>
            </a:rPr>
            <a:t>Histogram</a:t>
          </a:r>
          <a:endParaRPr lang="en-US" sz="1000" b="0" i="0" u="none" strike="noStrike" baseline="0">
            <a:solidFill>
              <a:srgbClr val="000000"/>
            </a:solidFill>
            <a:latin typeface="Arial"/>
            <a:cs typeface="Arial"/>
          </a:endParaRPr>
        </a:p>
        <a:p>
          <a:pPr algn="l" rtl="0">
            <a:defRPr sz="1000"/>
          </a:pPr>
          <a:r>
            <a:rPr lang="en-US" sz="1200" b="1" i="0" u="none" strike="noStrike" baseline="0">
              <a:solidFill>
                <a:srgbClr val="000080"/>
              </a:solidFill>
              <a:latin typeface="Arial"/>
              <a:cs typeface="Arial"/>
            </a:rPr>
            <a:t>Actor Salaries (in $millions)</a:t>
          </a:r>
        </a:p>
      </xdr:txBody>
    </xdr:sp>
    <xdr:clientData/>
  </xdr:twoCellAnchor>
  <xdr:twoCellAnchor>
    <xdr:from>
      <xdr:col>3</xdr:col>
      <xdr:colOff>542925</xdr:colOff>
      <xdr:row>59</xdr:row>
      <xdr:rowOff>0</xdr:rowOff>
    </xdr:from>
    <xdr:to>
      <xdr:col>12</xdr:col>
      <xdr:colOff>95250</xdr:colOff>
      <xdr:row>77</xdr:row>
      <xdr:rowOff>38100</xdr:rowOff>
    </xdr:to>
    <xdr:graphicFrame macro="">
      <xdr:nvGraphicFramePr>
        <xdr:cNvPr id="6"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409575</xdr:colOff>
      <xdr:row>79</xdr:row>
      <xdr:rowOff>0</xdr:rowOff>
    </xdr:from>
    <xdr:to>
      <xdr:col>12</xdr:col>
      <xdr:colOff>180975</xdr:colOff>
      <xdr:row>100</xdr:row>
      <xdr:rowOff>142875</xdr:rowOff>
    </xdr:to>
    <xdr:sp macro="" textlink="">
      <xdr:nvSpPr>
        <xdr:cNvPr id="7" name="Text Box 7"/>
        <xdr:cNvSpPr txBox="1">
          <a:spLocks noChangeArrowheads="1"/>
        </xdr:cNvSpPr>
      </xdr:nvSpPr>
      <xdr:spPr bwMode="auto">
        <a:xfrm>
          <a:off x="2238375" y="12849225"/>
          <a:ext cx="5524500" cy="3543300"/>
        </a:xfrm>
        <a:prstGeom prst="rect">
          <a:avLst/>
        </a:prstGeom>
        <a:solidFill>
          <a:srgbClr val="FFFF99"/>
        </a:solidFill>
        <a:ln w="28575">
          <a:solidFill>
            <a:srgbClr val="000080"/>
          </a:solid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800000"/>
              </a:solidFill>
              <a:latin typeface="Arial"/>
              <a:cs typeface="Arial"/>
            </a:rPr>
            <a:t>Scatterplot</a:t>
          </a:r>
          <a:endParaRPr lang="en-US" sz="1000" b="0" i="0" u="none" strike="noStrike" baseline="0">
            <a:solidFill>
              <a:srgbClr val="000000"/>
            </a:solidFill>
            <a:latin typeface="Arial"/>
            <a:cs typeface="Arial"/>
          </a:endParaRPr>
        </a:p>
        <a:p>
          <a:pPr algn="l" rtl="0">
            <a:defRPr sz="1000"/>
          </a:pPr>
          <a:r>
            <a:rPr lang="en-US" sz="1200" b="1" i="0" u="none" strike="noStrike" baseline="0">
              <a:solidFill>
                <a:srgbClr val="000080"/>
              </a:solidFill>
              <a:latin typeface="Arial"/>
              <a:cs typeface="Arial"/>
            </a:rPr>
            <a:t>Actor Salaries (in $millions) vs Domestic Gross (in $millions)</a:t>
          </a:r>
        </a:p>
      </xdr:txBody>
    </xdr:sp>
    <xdr:clientData/>
  </xdr:twoCellAnchor>
  <xdr:twoCellAnchor>
    <xdr:from>
      <xdr:col>3</xdr:col>
      <xdr:colOff>533400</xdr:colOff>
      <xdr:row>82</xdr:row>
      <xdr:rowOff>38100</xdr:rowOff>
    </xdr:from>
    <xdr:to>
      <xdr:col>12</xdr:col>
      <xdr:colOff>85725</xdr:colOff>
      <xdr:row>100</xdr:row>
      <xdr:rowOff>85725</xdr:rowOff>
    </xdr:to>
    <xdr:graphicFrame macro="">
      <xdr:nvGraphicFramePr>
        <xdr:cNvPr id="8"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xdr:col>
      <xdr:colOff>409575</xdr:colOff>
      <xdr:row>103</xdr:row>
      <xdr:rowOff>0</xdr:rowOff>
    </xdr:from>
    <xdr:to>
      <xdr:col>12</xdr:col>
      <xdr:colOff>180975</xdr:colOff>
      <xdr:row>124</xdr:row>
      <xdr:rowOff>142875</xdr:rowOff>
    </xdr:to>
    <xdr:sp macro="" textlink="">
      <xdr:nvSpPr>
        <xdr:cNvPr id="9" name="Text Box 10"/>
        <xdr:cNvSpPr txBox="1">
          <a:spLocks noChangeArrowheads="1"/>
        </xdr:cNvSpPr>
      </xdr:nvSpPr>
      <xdr:spPr bwMode="auto">
        <a:xfrm>
          <a:off x="2238375" y="16735425"/>
          <a:ext cx="5524500" cy="3543300"/>
        </a:xfrm>
        <a:prstGeom prst="rect">
          <a:avLst/>
        </a:prstGeom>
        <a:solidFill>
          <a:srgbClr val="FFFF99"/>
        </a:solidFill>
        <a:ln w="28575">
          <a:solidFill>
            <a:srgbClr val="000080"/>
          </a:solid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800000"/>
              </a:solidFill>
              <a:latin typeface="Arial"/>
              <a:cs typeface="Arial"/>
            </a:rPr>
            <a:t>Box plot of Movie Star Salaries by Gender</a:t>
          </a:r>
          <a:endParaRPr lang="en-US" sz="1000" b="0" i="0" u="none" strike="noStrike" baseline="0">
            <a:solidFill>
              <a:srgbClr val="000000"/>
            </a:solidFill>
            <a:latin typeface="Arial"/>
            <a:cs typeface="Arial"/>
          </a:endParaRPr>
        </a:p>
        <a:p>
          <a:pPr algn="l" rtl="0">
            <a:defRPr sz="1000"/>
          </a:pPr>
          <a:endParaRPr lang="en-US" sz="1200" b="1" i="0" u="none" strike="noStrike" baseline="0">
            <a:solidFill>
              <a:srgbClr val="000080"/>
            </a:solidFill>
            <a:latin typeface="Arial"/>
            <a:cs typeface="Arial"/>
          </a:endParaRPr>
        </a:p>
      </xdr:txBody>
    </xdr:sp>
    <xdr:clientData/>
  </xdr:twoCellAnchor>
  <xdr:twoCellAnchor>
    <xdr:from>
      <xdr:col>3</xdr:col>
      <xdr:colOff>561975</xdr:colOff>
      <xdr:row>106</xdr:row>
      <xdr:rowOff>9525</xdr:rowOff>
    </xdr:from>
    <xdr:to>
      <xdr:col>12</xdr:col>
      <xdr:colOff>95250</xdr:colOff>
      <xdr:row>124</xdr:row>
      <xdr:rowOff>66675</xdr:rowOff>
    </xdr:to>
    <xdr:graphicFrame macro="">
      <xdr:nvGraphicFramePr>
        <xdr:cNvPr id="10"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7</xdr:col>
      <xdr:colOff>180975</xdr:colOff>
      <xdr:row>123</xdr:row>
      <xdr:rowOff>66675</xdr:rowOff>
    </xdr:from>
    <xdr:ext cx="1047750" cy="190500"/>
    <xdr:sp macro="" textlink="">
      <xdr:nvSpPr>
        <xdr:cNvPr id="11" name="Text Box 12"/>
        <xdr:cNvSpPr txBox="1">
          <a:spLocks noChangeArrowheads="1"/>
        </xdr:cNvSpPr>
      </xdr:nvSpPr>
      <xdr:spPr bwMode="auto">
        <a:xfrm>
          <a:off x="4448175" y="20040600"/>
          <a:ext cx="1047750" cy="190500"/>
        </a:xfrm>
        <a:prstGeom prst="rect">
          <a:avLst/>
        </a:prstGeom>
        <a:noFill/>
        <a:ln w="9525">
          <a:noFill/>
          <a:miter lim="800000"/>
          <a:headEnd/>
          <a:tailEnd/>
        </a:ln>
      </xdr:spPr>
      <xdr:txBody>
        <a:bodyPr wrap="none" lIns="18288" tIns="22860" rIns="0" bIns="0" anchor="t" upright="1">
          <a:spAutoFit/>
        </a:bodyPr>
        <a:lstStyle/>
        <a:p>
          <a:pPr algn="l" rtl="0">
            <a:defRPr sz="1000"/>
          </a:pPr>
          <a:r>
            <a:rPr lang="en-US" sz="925" b="1" i="0" u="none" strike="noStrike" baseline="0">
              <a:solidFill>
                <a:srgbClr val="000000"/>
              </a:solidFill>
              <a:latin typeface="Arial"/>
              <a:cs typeface="Arial"/>
            </a:rPr>
            <a:t>Salaries ($million)</a:t>
          </a:r>
        </a:p>
      </xdr:txBody>
    </xdr:sp>
    <xdr:clientData/>
  </xdr:oneCellAnchor>
  <xdr:twoCellAnchor editAs="oneCell">
    <xdr:from>
      <xdr:col>4</xdr:col>
      <xdr:colOff>57150</xdr:colOff>
      <xdr:row>126</xdr:row>
      <xdr:rowOff>47625</xdr:rowOff>
    </xdr:from>
    <xdr:to>
      <xdr:col>9</xdr:col>
      <xdr:colOff>390525</xdr:colOff>
      <xdr:row>129</xdr:row>
      <xdr:rowOff>47625</xdr:rowOff>
    </xdr:to>
    <xdr:sp macro="" textlink="">
      <xdr:nvSpPr>
        <xdr:cNvPr id="12" name="Text Box 13"/>
        <xdr:cNvSpPr txBox="1">
          <a:spLocks noChangeArrowheads="1"/>
        </xdr:cNvSpPr>
      </xdr:nvSpPr>
      <xdr:spPr bwMode="auto">
        <a:xfrm>
          <a:off x="2495550" y="20516850"/>
          <a:ext cx="3486150" cy="495300"/>
        </a:xfrm>
        <a:prstGeom prst="rect">
          <a:avLst/>
        </a:prstGeom>
        <a:solidFill>
          <a:srgbClr val="FFFF99"/>
        </a:solidFill>
        <a:ln w="28575">
          <a:no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800000"/>
              </a:solidFill>
              <a:latin typeface="Arial"/>
              <a:cs typeface="Arial"/>
            </a:rPr>
            <a:t>PivotTable of Salary by Gender</a:t>
          </a:r>
          <a:endParaRPr lang="en-US" sz="1000" b="0" i="0" u="none" strike="noStrike" baseline="0">
            <a:solidFill>
              <a:srgbClr val="000000"/>
            </a:solidFill>
            <a:latin typeface="Arial"/>
            <a:cs typeface="Arial"/>
          </a:endParaRPr>
        </a:p>
        <a:p>
          <a:pPr algn="l" rtl="0">
            <a:defRPr sz="1000"/>
          </a:pPr>
          <a:r>
            <a:rPr lang="en-US" sz="1200" b="1" i="0" u="none" strike="noStrike" baseline="0">
              <a:solidFill>
                <a:srgbClr val="000080"/>
              </a:solidFill>
              <a:latin typeface="Arial"/>
              <a:cs typeface="Arial"/>
            </a:rPr>
            <a:t>Actor Salaries (in $millions)</a:t>
          </a:r>
        </a:p>
      </xdr:txBody>
    </xdr:sp>
    <xdr:clientData/>
  </xdr:twoCellAnchor>
  <xdr:oneCellAnchor>
    <xdr:from>
      <xdr:col>0</xdr:col>
      <xdr:colOff>542925</xdr:colOff>
      <xdr:row>0</xdr:row>
      <xdr:rowOff>152400</xdr:rowOff>
    </xdr:from>
    <xdr:ext cx="3429000" cy="1171575"/>
    <xdr:sp macro="" textlink="">
      <xdr:nvSpPr>
        <xdr:cNvPr id="13" name="Text Box 1"/>
        <xdr:cNvSpPr txBox="1">
          <a:spLocks noChangeArrowheads="1"/>
        </xdr:cNvSpPr>
      </xdr:nvSpPr>
      <xdr:spPr bwMode="auto">
        <a:xfrm>
          <a:off x="542925" y="152400"/>
          <a:ext cx="3429000" cy="1171575"/>
        </a:xfrm>
        <a:prstGeom prst="rect">
          <a:avLst/>
        </a:prstGeom>
        <a:solidFill>
          <a:srgbClr val="FFFF99"/>
        </a:solidFill>
        <a:ln w="28575">
          <a:solidFill>
            <a:srgbClr val="800000"/>
          </a:solidFill>
          <a:miter lim="800000"/>
          <a:headEnd/>
          <a:tailEnd/>
        </a:ln>
      </xdr:spPr>
      <xdr:txBody>
        <a:bodyPr wrap="none" lIns="182880" tIns="228600" rIns="182880" bIns="228600" anchor="t" upright="1">
          <a:spAutoFit/>
        </a:bodyPr>
        <a:lstStyle/>
        <a:p>
          <a:pPr algn="l" rtl="0">
            <a:defRPr sz="1000"/>
          </a:pPr>
          <a:r>
            <a:rPr lang="en-US" sz="1400" b="1" i="0" u="none" strike="noStrike" baseline="0">
              <a:solidFill>
                <a:srgbClr val="800000"/>
              </a:solidFill>
              <a:latin typeface="Arial"/>
              <a:cs typeface="Arial"/>
            </a:rPr>
            <a:t>What is this data?</a:t>
          </a:r>
        </a:p>
        <a:p>
          <a:pPr algn="l" rtl="0">
            <a:defRPr sz="1000"/>
          </a:pPr>
          <a:r>
            <a:rPr lang="en-US" sz="1400" b="1" i="0" u="none" strike="noStrike" baseline="0">
              <a:solidFill>
                <a:srgbClr val="800000"/>
              </a:solidFill>
              <a:latin typeface="Arial"/>
              <a:cs typeface="Arial"/>
            </a:rPr>
            <a:t>What do we want to know about it?</a:t>
          </a:r>
        </a:p>
        <a:p>
          <a:pPr algn="l" rtl="0">
            <a:defRPr sz="1000"/>
          </a:pPr>
          <a:r>
            <a:rPr lang="en-US" sz="1400" b="1" i="0" u="none" strike="noStrike" baseline="0">
              <a:solidFill>
                <a:srgbClr val="800000"/>
              </a:solidFill>
              <a:latin typeface="Arial"/>
              <a:cs typeface="Arial"/>
            </a:rPr>
            <a:t>Why?</a:t>
          </a:r>
        </a:p>
      </xdr:txBody>
    </xdr:sp>
    <xdr:clientData/>
  </xdr:oneCellAnchor>
  <xdr:oneCellAnchor>
    <xdr:from>
      <xdr:col>0</xdr:col>
      <xdr:colOff>542925</xdr:colOff>
      <xdr:row>16</xdr:row>
      <xdr:rowOff>85725</xdr:rowOff>
    </xdr:from>
    <xdr:ext cx="3362325" cy="714375"/>
    <xdr:sp macro="" textlink="">
      <xdr:nvSpPr>
        <xdr:cNvPr id="14" name="Text Box 2"/>
        <xdr:cNvSpPr txBox="1">
          <a:spLocks noChangeArrowheads="1"/>
        </xdr:cNvSpPr>
      </xdr:nvSpPr>
      <xdr:spPr bwMode="auto">
        <a:xfrm>
          <a:off x="542925" y="2676525"/>
          <a:ext cx="3362325" cy="714375"/>
        </a:xfrm>
        <a:prstGeom prst="rect">
          <a:avLst/>
        </a:prstGeom>
        <a:solidFill>
          <a:srgbClr val="FFFF99"/>
        </a:solidFill>
        <a:ln w="28575">
          <a:solidFill>
            <a:srgbClr val="000080"/>
          </a:solidFill>
          <a:miter lim="800000"/>
          <a:headEnd/>
          <a:tailEnd/>
        </a:ln>
      </xdr:spPr>
      <xdr:txBody>
        <a:bodyPr wrap="none" lIns="182880" tIns="228600" rIns="182880" bIns="228600" anchor="t" upright="1">
          <a:spAutoFit/>
        </a:bodyPr>
        <a:lstStyle/>
        <a:p>
          <a:pPr algn="l" rtl="0">
            <a:defRPr sz="1000"/>
          </a:pPr>
          <a:r>
            <a:rPr lang="en-US" sz="1400" b="1" i="0" u="none" strike="noStrike" baseline="0">
              <a:solidFill>
                <a:srgbClr val="000080"/>
              </a:solidFill>
              <a:latin typeface="Arial"/>
              <a:cs typeface="Arial"/>
            </a:rPr>
            <a:t>Data only has meaning in context!</a:t>
          </a: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6</xdr:col>
      <xdr:colOff>409575</xdr:colOff>
      <xdr:row>1</xdr:row>
      <xdr:rowOff>142875</xdr:rowOff>
    </xdr:from>
    <xdr:to>
      <xdr:col>15</xdr:col>
      <xdr:colOff>476250</xdr:colOff>
      <xdr:row>14</xdr:row>
      <xdr:rowOff>66675</xdr:rowOff>
    </xdr:to>
    <xdr:sp macro="" textlink="">
      <xdr:nvSpPr>
        <xdr:cNvPr id="2" name="Text Box 1"/>
        <xdr:cNvSpPr txBox="1">
          <a:spLocks noChangeArrowheads="1"/>
        </xdr:cNvSpPr>
      </xdr:nvSpPr>
      <xdr:spPr bwMode="auto">
        <a:xfrm>
          <a:off x="5238750" y="304800"/>
          <a:ext cx="5553075" cy="2028825"/>
        </a:xfrm>
        <a:prstGeom prst="rect">
          <a:avLst/>
        </a:prstGeom>
        <a:solidFill>
          <a:srgbClr val="FFFF99"/>
        </a:solidFill>
        <a:ln w="28575">
          <a:solidFill>
            <a:srgbClr val="800000"/>
          </a:solid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800000"/>
              </a:solidFill>
              <a:latin typeface="Arial"/>
              <a:cs typeface="Arial"/>
            </a:rPr>
            <a:t>               Describing Data Using Histograms</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This data set contains information on 66 movie stars, including the name of each actor and the following four variables:</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  Gender</a:t>
          </a:r>
        </a:p>
        <a:p>
          <a:pPr algn="l" rtl="0">
            <a:defRPr sz="1000"/>
          </a:pPr>
          <a:r>
            <a:rPr lang="en-US" sz="1200" b="1" i="0" u="none" strike="noStrike" baseline="0">
              <a:solidFill>
                <a:srgbClr val="000080"/>
              </a:solidFill>
              <a:latin typeface="Arial"/>
              <a:cs typeface="Arial"/>
            </a:rPr>
            <a:t>▪  DomesticGross, average domestic gross of star’s last movie (in $ millions)</a:t>
          </a:r>
        </a:p>
        <a:p>
          <a:pPr algn="l" rtl="0">
            <a:defRPr sz="1000"/>
          </a:pPr>
          <a:r>
            <a:rPr lang="en-US" sz="1200" b="1" i="0" u="none" strike="noStrike" baseline="0">
              <a:solidFill>
                <a:srgbClr val="000080"/>
              </a:solidFill>
              <a:latin typeface="Arial"/>
              <a:cs typeface="Arial"/>
            </a:rPr>
            <a:t>▪  ForeignGross, average foreign gross of star’s last movie (in $ millions)</a:t>
          </a:r>
        </a:p>
        <a:p>
          <a:pPr algn="l" rtl="0">
            <a:defRPr sz="1000"/>
          </a:pPr>
          <a:r>
            <a:rPr lang="en-US" sz="1200" b="1" i="0" u="none" strike="noStrike" baseline="0">
              <a:solidFill>
                <a:srgbClr val="000080"/>
              </a:solidFill>
              <a:latin typeface="Arial"/>
              <a:cs typeface="Arial"/>
            </a:rPr>
            <a:t>▪  Salary, current amount the star asks for a movie (in $ millions) </a:t>
          </a:r>
        </a:p>
      </xdr:txBody>
    </xdr:sp>
    <xdr:clientData/>
  </xdr:twoCellAnchor>
  <xdr:twoCellAnchor>
    <xdr:from>
      <xdr:col>6</xdr:col>
      <xdr:colOff>76200</xdr:colOff>
      <xdr:row>16</xdr:row>
      <xdr:rowOff>152401</xdr:rowOff>
    </xdr:from>
    <xdr:to>
      <xdr:col>12</xdr:col>
      <xdr:colOff>457200</xdr:colOff>
      <xdr:row>41</xdr:row>
      <xdr:rowOff>114300</xdr:rowOff>
    </xdr:to>
    <xdr:sp macro="" textlink="">
      <xdr:nvSpPr>
        <xdr:cNvPr id="3" name="Rectangle 4"/>
        <xdr:cNvSpPr>
          <a:spLocks noChangeArrowheads="1"/>
        </xdr:cNvSpPr>
      </xdr:nvSpPr>
      <xdr:spPr bwMode="auto">
        <a:xfrm>
          <a:off x="4905375" y="2743201"/>
          <a:ext cx="4038600" cy="4019549"/>
        </a:xfrm>
        <a:prstGeom prst="rect">
          <a:avLst/>
        </a:prstGeom>
        <a:solidFill>
          <a:srgbClr val="FFFF99"/>
        </a:solidFill>
        <a:ln w="28575">
          <a:solidFill>
            <a:srgbClr val="800000"/>
          </a:solidFill>
          <a:miter lim="800000"/>
          <a:headEnd/>
          <a:tailEnd/>
        </a:ln>
        <a:effectLst/>
      </xdr:spPr>
      <xdr:txBody>
        <a:bodyPr vertOverflow="clip" wrap="square" lIns="90488" tIns="44450" rIns="90488" bIns="44450" anchor="t" upright="1"/>
        <a:lstStyle/>
        <a:p>
          <a:pPr algn="l" rtl="0">
            <a:defRPr sz="1000"/>
          </a:pPr>
          <a:r>
            <a:rPr lang="en-US" sz="1200" b="1" i="0" u="none" strike="noStrike" baseline="0">
              <a:solidFill>
                <a:srgbClr val="333399"/>
              </a:solidFill>
              <a:latin typeface="Arial"/>
              <a:cs typeface="Arial"/>
            </a:rPr>
            <a:t>                 </a:t>
          </a:r>
          <a:r>
            <a:rPr lang="en-US" sz="1400" b="1" i="0" u="none" strike="noStrike" baseline="0">
              <a:solidFill>
                <a:srgbClr val="800000"/>
              </a:solidFill>
              <a:latin typeface="Arial"/>
              <a:cs typeface="Arial"/>
            </a:rPr>
            <a:t>Create a histogram using the</a:t>
          </a:r>
          <a:br>
            <a:rPr lang="en-US" sz="1400" b="1" i="0" u="none" strike="noStrike" baseline="0">
              <a:solidFill>
                <a:srgbClr val="800000"/>
              </a:solidFill>
              <a:latin typeface="Arial"/>
              <a:cs typeface="Arial"/>
            </a:rPr>
          </a:br>
          <a:r>
            <a:rPr lang="en-US" sz="1400" b="1" i="0" u="none" strike="noStrike" baseline="0">
              <a:solidFill>
                <a:srgbClr val="800000"/>
              </a:solidFill>
              <a:latin typeface="Arial"/>
              <a:cs typeface="Arial"/>
            </a:rPr>
            <a:t>       Frequency Function and a column chart</a:t>
          </a:r>
        </a:p>
        <a:p>
          <a:pPr algn="l" rtl="0">
            <a:defRPr sz="1000"/>
          </a:pP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1.  Sort the ungrouped data on "Salary".</a:t>
          </a: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2.  Determine number of classes (bins), k </a:t>
          </a:r>
          <a:r>
            <a:rPr lang="en-US" sz="1000" b="1" i="0" u="none" strike="noStrike" baseline="0">
              <a:solidFill>
                <a:srgbClr val="333399"/>
              </a:solidFill>
              <a:latin typeface="Arial"/>
              <a:cs typeface="Arial"/>
            </a:rPr>
            <a:t>(Try several values in the range √n ≤</a:t>
          </a:r>
          <a:r>
            <a:rPr lang="en-US" sz="1200" b="1" i="0" u="none" strike="noStrike" baseline="0">
              <a:solidFill>
                <a:srgbClr val="333399"/>
              </a:solidFill>
              <a:latin typeface="Arial"/>
              <a:cs typeface="Arial"/>
            </a:rPr>
            <a:t> k </a:t>
          </a:r>
          <a:r>
            <a:rPr lang="en-US" sz="1000" b="1" i="0" u="none" strike="noStrike" baseline="0">
              <a:solidFill>
                <a:srgbClr val="333399"/>
              </a:solidFill>
              <a:latin typeface="Arial"/>
              <a:cs typeface="Arial"/>
            </a:rPr>
            <a:t>≤ n/5, and choose one that gives a “smooth” histogram similar to one of the standard distributions.)</a:t>
          </a:r>
        </a:p>
        <a:p>
          <a:pPr algn="l" rtl="0">
            <a:defRPr sz="1000"/>
          </a:pPr>
          <a:r>
            <a:rPr lang="en-US" sz="1200" b="1" i="0" u="none" strike="noStrike" baseline="0">
              <a:solidFill>
                <a:srgbClr val="800000"/>
              </a:solidFill>
              <a:latin typeface="Arial"/>
              <a:cs typeface="Arial"/>
            </a:rPr>
            <a:t>Try 10</a:t>
          </a: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3.  Decide on class (bin) interval</a:t>
          </a:r>
        </a:p>
        <a:p>
          <a:pPr algn="l" rtl="0">
            <a:defRPr sz="1000"/>
          </a:pPr>
          <a:r>
            <a:rPr lang="en-US" sz="1200" b="1" i="0" u="none" strike="noStrike" baseline="0">
              <a:solidFill>
                <a:srgbClr val="000080"/>
              </a:solidFill>
              <a:latin typeface="Arial"/>
              <a:cs typeface="Arial"/>
            </a:rPr>
            <a:t>      ● Intervals are usually of equal length.</a:t>
          </a:r>
        </a:p>
        <a:p>
          <a:pPr algn="l" rtl="0">
            <a:defRPr sz="1000"/>
          </a:pPr>
          <a:r>
            <a:rPr lang="en-US" sz="1200" b="1" i="0" u="none" strike="noStrike" baseline="0">
              <a:solidFill>
                <a:srgbClr val="000080"/>
              </a:solidFill>
              <a:latin typeface="Arial"/>
              <a:cs typeface="Arial"/>
            </a:rPr>
            <a:t>      ● Class Interval = [Max Value - Min Value]/ k</a:t>
          </a:r>
        </a:p>
        <a:p>
          <a:pPr algn="l" rtl="0">
            <a:defRPr sz="1000"/>
          </a:pPr>
          <a:r>
            <a:rPr lang="en-US" sz="1200" b="1" i="0" u="none" strike="noStrike" baseline="0">
              <a:solidFill>
                <a:srgbClr val="000080"/>
              </a:solidFill>
              <a:latin typeface="Arial"/>
              <a:cs typeface="Arial"/>
            </a:rPr>
            <a:t>     </a:t>
          </a:r>
          <a:r>
            <a:rPr lang="en-US" sz="1200" b="1" i="0" u="none" strike="noStrike" baseline="0">
              <a:solidFill>
                <a:srgbClr val="800000"/>
              </a:solidFill>
              <a:latin typeface="Arial"/>
              <a:cs typeface="Arial"/>
            </a:rPr>
            <a:t>Try 2.0</a:t>
          </a: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4.  Enter the classes (bin) in a column on </a:t>
          </a:r>
          <a:br>
            <a:rPr lang="en-US" sz="1200" b="1" i="0" u="none" strike="noStrike" baseline="0">
              <a:solidFill>
                <a:srgbClr val="000080"/>
              </a:solidFill>
              <a:latin typeface="Arial"/>
              <a:cs typeface="Arial"/>
            </a:rPr>
          </a:br>
          <a:r>
            <a:rPr lang="en-US" sz="1200" b="1" i="0" u="none" strike="noStrike" baseline="0">
              <a:solidFill>
                <a:srgbClr val="000080"/>
              </a:solidFill>
              <a:latin typeface="Arial"/>
              <a:cs typeface="Arial"/>
            </a:rPr>
            <a:t>     the spreadsheet.  </a:t>
          </a:r>
          <a:r>
            <a:rPr lang="en-US" sz="1200" b="1" i="0" u="none" strike="noStrike" baseline="0">
              <a:solidFill>
                <a:srgbClr val="800000"/>
              </a:solidFill>
              <a:latin typeface="Arial"/>
              <a:ea typeface="+mn-ea"/>
              <a:cs typeface="Arial"/>
            </a:rPr>
            <a:t>Make sure that your largest bin</a:t>
          </a:r>
          <a:br>
            <a:rPr lang="en-US" sz="1200" b="1" i="0" u="none" strike="noStrike" baseline="0">
              <a:solidFill>
                <a:srgbClr val="800000"/>
              </a:solidFill>
              <a:latin typeface="Arial"/>
              <a:ea typeface="+mn-ea"/>
              <a:cs typeface="Arial"/>
            </a:rPr>
          </a:br>
          <a:r>
            <a:rPr lang="en-US" sz="1200" b="1" i="0" u="none" strike="noStrike" baseline="0">
              <a:solidFill>
                <a:srgbClr val="800000"/>
              </a:solidFill>
              <a:latin typeface="Arial"/>
              <a:ea typeface="+mn-ea"/>
              <a:cs typeface="Arial"/>
            </a:rPr>
            <a:t>     is at least &gt;= your max value.</a:t>
          </a:r>
        </a:p>
        <a:p>
          <a:pPr algn="l" rtl="0">
            <a:defRPr sz="1000"/>
          </a:pPr>
          <a:r>
            <a:rPr lang="en-US" sz="1200" b="1" i="0" u="none" strike="noStrike" baseline="0">
              <a:solidFill>
                <a:srgbClr val="000080"/>
              </a:solidFill>
              <a:latin typeface="Arial"/>
              <a:cs typeface="Arial"/>
            </a:rPr>
            <a:t>5.  Enter the frequencies in the adjacent column </a:t>
          </a:r>
          <a:br>
            <a:rPr lang="en-US" sz="1200" b="1" i="0" u="none" strike="noStrike" baseline="0">
              <a:solidFill>
                <a:srgbClr val="000080"/>
              </a:solidFill>
              <a:latin typeface="Arial"/>
              <a:cs typeface="Arial"/>
            </a:rPr>
          </a:br>
          <a:r>
            <a:rPr lang="en-US" sz="1200" b="1" i="0" u="none" strike="noStrike" baseline="0">
              <a:solidFill>
                <a:srgbClr val="000080"/>
              </a:solidFill>
              <a:latin typeface="Arial"/>
              <a:cs typeface="Arial"/>
            </a:rPr>
            <a:t>     as a table</a:t>
          </a:r>
        </a:p>
        <a:p>
          <a:pPr algn="l" rtl="0">
            <a:defRPr sz="1000"/>
          </a:pPr>
          <a:r>
            <a:rPr lang="en-US" sz="1200" b="1" i="0" u="none" strike="noStrike" baseline="0">
              <a:solidFill>
                <a:srgbClr val="000080"/>
              </a:solidFill>
              <a:latin typeface="Arial"/>
              <a:cs typeface="Arial"/>
            </a:rPr>
            <a:t>      ● Select the range of cells</a:t>
          </a:r>
        </a:p>
        <a:p>
          <a:pPr algn="l" rtl="0">
            <a:defRPr sz="1000"/>
          </a:pPr>
          <a:r>
            <a:rPr lang="en-US" sz="1200" b="1" i="0" u="none" strike="noStrike" baseline="0">
              <a:solidFill>
                <a:srgbClr val="000080"/>
              </a:solidFill>
              <a:latin typeface="Arial"/>
              <a:cs typeface="Arial"/>
            </a:rPr>
            <a:t>      ● Formula is Frequency(data range, bin range)</a:t>
          </a:r>
        </a:p>
        <a:p>
          <a:pPr algn="l" rtl="0">
            <a:defRPr sz="1000"/>
          </a:pPr>
          <a:r>
            <a:rPr lang="en-US" sz="1200" b="1" i="0" u="none" strike="noStrike" baseline="0">
              <a:solidFill>
                <a:srgbClr val="000080"/>
              </a:solidFill>
              <a:latin typeface="Arial"/>
              <a:cs typeface="Arial"/>
            </a:rPr>
            <a:t>      ● Press Ctrl-Shift-Enter</a:t>
          </a:r>
        </a:p>
        <a:p>
          <a:pPr algn="l" rtl="0">
            <a:defRPr sz="1000"/>
          </a:pPr>
          <a:r>
            <a:rPr lang="en-US" sz="1200" b="1" i="0" u="none" strike="noStrike" baseline="0">
              <a:solidFill>
                <a:srgbClr val="000080"/>
              </a:solidFill>
              <a:latin typeface="Arial"/>
              <a:cs typeface="Arial"/>
            </a:rPr>
            <a:t>6.  Graph as a Column Chart</a:t>
          </a:r>
        </a:p>
      </xdr:txBody>
    </xdr:sp>
    <xdr:clientData/>
  </xdr:twoCellAnchor>
  <xdr:twoCellAnchor>
    <xdr:from>
      <xdr:col>6</xdr:col>
      <xdr:colOff>1</xdr:colOff>
      <xdr:row>43</xdr:row>
      <xdr:rowOff>133350</xdr:rowOff>
    </xdr:from>
    <xdr:to>
      <xdr:col>12</xdr:col>
      <xdr:colOff>495301</xdr:colOff>
      <xdr:row>58</xdr:row>
      <xdr:rowOff>142874</xdr:rowOff>
    </xdr:to>
    <xdr:sp macro="" textlink="">
      <xdr:nvSpPr>
        <xdr:cNvPr id="4" name="Rectangle 7"/>
        <xdr:cNvSpPr>
          <a:spLocks noChangeArrowheads="1"/>
        </xdr:cNvSpPr>
      </xdr:nvSpPr>
      <xdr:spPr bwMode="auto">
        <a:xfrm>
          <a:off x="4829176" y="7105650"/>
          <a:ext cx="4152900" cy="2447924"/>
        </a:xfrm>
        <a:prstGeom prst="rect">
          <a:avLst/>
        </a:prstGeom>
        <a:solidFill>
          <a:srgbClr val="FFFF99"/>
        </a:solidFill>
        <a:ln w="28575">
          <a:solidFill>
            <a:srgbClr val="800000"/>
          </a:solidFill>
          <a:miter lim="800000"/>
          <a:headEnd/>
          <a:tailEnd/>
        </a:ln>
        <a:effectLst/>
      </xdr:spPr>
      <xdr:txBody>
        <a:bodyPr vertOverflow="clip" wrap="square" lIns="90488" tIns="44450" rIns="90488" bIns="44450" anchor="t" upright="1"/>
        <a:lstStyle/>
        <a:p>
          <a:pPr algn="l" rtl="0">
            <a:defRPr sz="1000"/>
          </a:pPr>
          <a:r>
            <a:rPr lang="en-US" sz="1400" b="1" i="0" u="none" strike="noStrike" baseline="0">
              <a:solidFill>
                <a:srgbClr val="800000"/>
              </a:solidFill>
              <a:latin typeface="Arial"/>
              <a:ea typeface="+mn-ea"/>
              <a:cs typeface="Arial"/>
            </a:rPr>
            <a:t> C</a:t>
          </a:r>
          <a:r>
            <a:rPr lang="en-US" sz="1400" b="1" i="0" u="none" strike="noStrike" baseline="0">
              <a:solidFill>
                <a:srgbClr val="800000"/>
              </a:solidFill>
              <a:latin typeface="Arial"/>
              <a:cs typeface="Arial"/>
            </a:rPr>
            <a:t>reating a histogram using Analysis ToolPak</a:t>
          </a:r>
        </a:p>
        <a:p>
          <a:pPr algn="l" rtl="0">
            <a:defRPr sz="1000"/>
          </a:pPr>
          <a:r>
            <a:rPr lang="en-US" sz="1200" b="1" i="0" u="none" strike="noStrike" baseline="0">
              <a:solidFill>
                <a:srgbClr val="800000"/>
              </a:solidFill>
              <a:latin typeface="Arial"/>
              <a:cs typeface="Arial"/>
            </a:rPr>
            <a:t>                    </a:t>
          </a: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1.  Enter a bin range in a column on the spreadsheet</a:t>
          </a:r>
        </a:p>
        <a:p>
          <a:pPr algn="l" rtl="0">
            <a:defRPr sz="1000"/>
          </a:pPr>
          <a:r>
            <a:rPr lang="en-US" sz="1200" b="1" i="0" u="none" strike="noStrike" baseline="0">
              <a:solidFill>
                <a:srgbClr val="000080"/>
              </a:solidFill>
              <a:latin typeface="Arial"/>
              <a:cs typeface="Arial"/>
            </a:rPr>
            <a:t>2.  Select Data Tab, Data Analysis, then choose</a:t>
          </a:r>
          <a:br>
            <a:rPr lang="en-US" sz="1200" b="1" i="0" u="none" strike="noStrike" baseline="0">
              <a:solidFill>
                <a:srgbClr val="000080"/>
              </a:solidFill>
              <a:latin typeface="Arial"/>
              <a:cs typeface="Arial"/>
            </a:rPr>
          </a:br>
          <a:r>
            <a:rPr lang="en-US" sz="1200" b="1" i="0" u="none" strike="noStrike" baseline="0">
              <a:solidFill>
                <a:srgbClr val="000080"/>
              </a:solidFill>
              <a:latin typeface="Arial"/>
              <a:cs typeface="Arial"/>
            </a:rPr>
            <a:t>        the Histogram option.</a:t>
          </a: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2.  Select the Data Input Range</a:t>
          </a: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3.  Select the Bin Range </a:t>
          </a:r>
        </a:p>
        <a:p>
          <a:pPr algn="l" rtl="0">
            <a:defRPr sz="1000"/>
          </a:pPr>
          <a:r>
            <a:rPr lang="en-US" sz="1200" b="1" i="0" u="none" strike="noStrike" baseline="0">
              <a:solidFill>
                <a:srgbClr val="000080"/>
              </a:solidFill>
              <a:latin typeface="Arial"/>
              <a:cs typeface="Arial"/>
            </a:rPr>
            <a:t>4.  Select Output Range </a:t>
          </a:r>
        </a:p>
        <a:p>
          <a:pPr algn="l" rtl="0">
            <a:defRPr sz="1000"/>
          </a:pPr>
          <a:r>
            <a:rPr lang="en-US" sz="1200" b="1" i="0" u="none" strike="noStrike" baseline="0">
              <a:solidFill>
                <a:srgbClr val="000080"/>
              </a:solidFill>
              <a:latin typeface="Arial"/>
              <a:cs typeface="Arial"/>
            </a:rPr>
            <a:t>5.  Check Chart Output</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Note:  If you do not specify a bin range, the ToolPak will</a:t>
          </a:r>
          <a:br>
            <a:rPr lang="en-US" sz="1200" b="1" i="0" u="none" strike="noStrike" baseline="0">
              <a:solidFill>
                <a:srgbClr val="000080"/>
              </a:solidFill>
              <a:latin typeface="Arial"/>
              <a:cs typeface="Arial"/>
            </a:rPr>
          </a:br>
          <a:r>
            <a:rPr lang="en-US" sz="1200" b="1" i="0" u="none" strike="noStrike" baseline="0">
              <a:solidFill>
                <a:srgbClr val="000080"/>
              </a:solidFill>
              <a:latin typeface="Arial"/>
              <a:cs typeface="Arial"/>
            </a:rPr>
            <a:t>create a bin range for you.</a:t>
          </a:r>
        </a:p>
      </xdr:txBody>
    </xdr:sp>
    <xdr:clientData/>
  </xdr:twoCellAnchor>
  <xdr:twoCellAnchor>
    <xdr:from>
      <xdr:col>16</xdr:col>
      <xdr:colOff>323850</xdr:colOff>
      <xdr:row>22</xdr:row>
      <xdr:rowOff>152400</xdr:rowOff>
    </xdr:from>
    <xdr:to>
      <xdr:col>25</xdr:col>
      <xdr:colOff>171450</xdr:colOff>
      <xdr:row>42</xdr:row>
      <xdr:rowOff>123825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100012</xdr:colOff>
      <xdr:row>48</xdr:row>
      <xdr:rowOff>38100</xdr:rowOff>
    </xdr:from>
    <xdr:to>
      <xdr:col>22</xdr:col>
      <xdr:colOff>100012</xdr:colOff>
      <xdr:row>58</xdr:row>
      <xdr:rowOff>47625</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476250</xdr:colOff>
      <xdr:row>1</xdr:row>
      <xdr:rowOff>38100</xdr:rowOff>
    </xdr:from>
    <xdr:to>
      <xdr:col>15</xdr:col>
      <xdr:colOff>542925</xdr:colOff>
      <xdr:row>14</xdr:row>
      <xdr:rowOff>19050</xdr:rowOff>
    </xdr:to>
    <xdr:sp macro="" textlink="">
      <xdr:nvSpPr>
        <xdr:cNvPr id="2" name="Text Box 1"/>
        <xdr:cNvSpPr txBox="1">
          <a:spLocks noChangeArrowheads="1"/>
        </xdr:cNvSpPr>
      </xdr:nvSpPr>
      <xdr:spPr bwMode="auto">
        <a:xfrm>
          <a:off x="5305425" y="200025"/>
          <a:ext cx="5553075" cy="2085975"/>
        </a:xfrm>
        <a:prstGeom prst="rect">
          <a:avLst/>
        </a:prstGeom>
        <a:solidFill>
          <a:srgbClr val="FFFF99"/>
        </a:solidFill>
        <a:ln w="28575">
          <a:solidFill>
            <a:srgbClr val="800000"/>
          </a:solid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800000"/>
              </a:solidFill>
              <a:latin typeface="Arial"/>
              <a:cs typeface="Arial"/>
            </a:rPr>
            <a:t>                    Scatter chart (also called XY chart) </a:t>
          </a:r>
          <a:br>
            <a:rPr lang="en-US" sz="1600" b="1" i="0" u="none" strike="noStrike" baseline="0">
              <a:solidFill>
                <a:srgbClr val="800000"/>
              </a:solidFill>
              <a:latin typeface="Arial"/>
              <a:cs typeface="Arial"/>
            </a:rPr>
          </a:br>
          <a:r>
            <a:rPr lang="en-US" sz="1600" b="1" i="0" u="none" strike="noStrike" baseline="0">
              <a:solidFill>
                <a:srgbClr val="800000"/>
              </a:solidFill>
              <a:latin typeface="Arial"/>
              <a:cs typeface="Arial"/>
            </a:rPr>
            <a:t>    </a:t>
          </a:r>
          <a:r>
            <a:rPr lang="en-US" sz="1400" b="1" i="0" u="none" strike="noStrike" baseline="0">
              <a:solidFill>
                <a:srgbClr val="000080"/>
              </a:solidFill>
              <a:latin typeface="Arial"/>
              <a:ea typeface="+mn-ea"/>
              <a:cs typeface="Arial"/>
            </a:rPr>
            <a:t>(useful for visualizing relationships between two variables</a:t>
          </a:r>
          <a:r>
            <a:rPr lang="en-US" sz="1400" b="1" i="0" u="none" strike="noStrike" baseline="0">
              <a:solidFill>
                <a:srgbClr val="800000"/>
              </a:solidFill>
              <a:latin typeface="Arial"/>
              <a:cs typeface="Arial"/>
            </a:rPr>
            <a:t>)</a:t>
          </a:r>
        </a:p>
        <a:p>
          <a:pPr algn="l" rtl="0">
            <a:defRPr sz="1000"/>
          </a:pPr>
          <a:endParaRPr lang="en-US" sz="1600" b="1" i="0" u="none" strike="noStrike" baseline="0">
            <a:solidFill>
              <a:srgbClr val="800000"/>
            </a:solidFill>
            <a:latin typeface="Arial"/>
            <a:cs typeface="Arial"/>
          </a:endParaRPr>
        </a:p>
        <a:p>
          <a:pPr algn="l" rtl="0">
            <a:defRPr sz="1000"/>
          </a:pPr>
          <a:r>
            <a:rPr lang="en-US" sz="1600" b="1" i="0" u="none" strike="noStrike" baseline="0">
              <a:solidFill>
                <a:srgbClr val="800000"/>
              </a:solidFill>
              <a:latin typeface="Arial"/>
              <a:cs typeface="Arial"/>
            </a:rPr>
            <a:t>       </a:t>
          </a: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The data in the "Actors" data set may lead us to suppose that stars whose movies gross large amounts have the largest salaries.  Is this actually true?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Create a Scatterplot to look at the relationship between domestic movie gross and salary.</a:t>
          </a:r>
        </a:p>
      </xdr:txBody>
    </xdr:sp>
    <xdr:clientData/>
  </xdr:twoCellAnchor>
  <xdr:twoCellAnchor>
    <xdr:from>
      <xdr:col>7</xdr:col>
      <xdr:colOff>0</xdr:colOff>
      <xdr:row>16</xdr:row>
      <xdr:rowOff>133350</xdr:rowOff>
    </xdr:from>
    <xdr:to>
      <xdr:col>14</xdr:col>
      <xdr:colOff>304800</xdr:colOff>
      <xdr:row>33</xdr:row>
      <xdr:rowOff>123825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104775</xdr:colOff>
      <xdr:row>44</xdr:row>
      <xdr:rowOff>123826</xdr:rowOff>
    </xdr:from>
    <xdr:to>
      <xdr:col>6</xdr:col>
      <xdr:colOff>152400</xdr:colOff>
      <xdr:row>59</xdr:row>
      <xdr:rowOff>123825</xdr:rowOff>
    </xdr:to>
    <xdr:sp macro="" textlink="">
      <xdr:nvSpPr>
        <xdr:cNvPr id="2" name="Rectangle 1"/>
        <xdr:cNvSpPr>
          <a:spLocks noChangeArrowheads="1"/>
        </xdr:cNvSpPr>
      </xdr:nvSpPr>
      <xdr:spPr bwMode="auto">
        <a:xfrm>
          <a:off x="1704975" y="7248526"/>
          <a:ext cx="4133850" cy="2428874"/>
        </a:xfrm>
        <a:prstGeom prst="rect">
          <a:avLst/>
        </a:prstGeom>
        <a:solidFill>
          <a:srgbClr val="FFFF99"/>
        </a:solidFill>
        <a:ln w="28575">
          <a:solidFill>
            <a:srgbClr val="800000"/>
          </a:solidFill>
          <a:miter lim="800000"/>
          <a:headEnd/>
          <a:tailEnd/>
        </a:ln>
        <a:effectLst/>
      </xdr:spPr>
      <xdr:txBody>
        <a:bodyPr vertOverflow="clip" wrap="square" lIns="90488" tIns="44450" rIns="90488" bIns="44450" anchor="t" upright="1"/>
        <a:lstStyle/>
        <a:p>
          <a:pPr algn="l" rtl="0">
            <a:defRPr sz="1000"/>
          </a:pPr>
          <a:r>
            <a:rPr lang="en-US" sz="1200" b="1" i="0" u="none" strike="noStrike" baseline="0">
              <a:solidFill>
                <a:srgbClr val="333399"/>
              </a:solidFill>
              <a:latin typeface="Arial"/>
              <a:cs typeface="Arial"/>
            </a:rPr>
            <a:t>                                </a:t>
          </a:r>
          <a:r>
            <a:rPr lang="en-US" sz="1200" b="1" i="0" u="none" strike="noStrike" baseline="0">
              <a:solidFill>
                <a:srgbClr val="800000"/>
              </a:solidFill>
              <a:latin typeface="Arial"/>
              <a:cs typeface="Arial"/>
            </a:rPr>
            <a:t>Summary Measures</a:t>
          </a:r>
          <a:endParaRPr lang="en-US" sz="1200" b="1" i="0" u="sng" strike="noStrike" baseline="0">
            <a:solidFill>
              <a:srgbClr val="800000"/>
            </a:solidFill>
            <a:latin typeface="Arial"/>
            <a:cs typeface="Arial"/>
          </a:endParaRPr>
        </a:p>
        <a:p>
          <a:pPr algn="l" rtl="0">
            <a:defRPr sz="1000"/>
          </a:pPr>
          <a:r>
            <a:rPr lang="en-US" sz="1200" b="1" i="0" u="none" strike="noStrike" baseline="0">
              <a:solidFill>
                <a:srgbClr val="800000"/>
              </a:solidFill>
              <a:latin typeface="Arial"/>
              <a:cs typeface="Arial"/>
            </a:rPr>
            <a:t>                   using Analysis ToolPak  in Excel</a:t>
          </a:r>
          <a:endParaRPr lang="en-US" sz="1200" b="1" i="0" u="sng" strike="noStrike" baseline="0">
            <a:solidFill>
              <a:srgbClr val="800000"/>
            </a:solidFill>
            <a:latin typeface="Arial"/>
            <a:cs typeface="Arial"/>
          </a:endParaRPr>
        </a:p>
        <a:p>
          <a:pPr algn="l" rtl="0">
            <a:defRPr sz="1000"/>
          </a:pP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1.  Select the data.</a:t>
          </a:r>
          <a:endParaRPr lang="en-US" sz="1200" b="1" i="0" u="none" strike="noStrike" baseline="0">
            <a:solidFill>
              <a:srgbClr val="333399"/>
            </a:solidFill>
            <a:latin typeface="Arial"/>
            <a:cs typeface="Arial"/>
          </a:endParaRPr>
        </a:p>
        <a:p>
          <a:pPr algn="l" rtl="0">
            <a:defRPr sz="1000"/>
          </a:pPr>
          <a:r>
            <a:rPr lang="en-US" sz="1200" b="1" i="0" u="none" strike="noStrike" baseline="0">
              <a:solidFill>
                <a:srgbClr val="000080"/>
              </a:solidFill>
              <a:latin typeface="Arial"/>
              <a:cs typeface="Arial"/>
            </a:rPr>
            <a:t>2.  Select Data Analysis Toolpak</a:t>
          </a:r>
        </a:p>
        <a:p>
          <a:pPr algn="l" rtl="0">
            <a:defRPr sz="1000"/>
          </a:pPr>
          <a:r>
            <a:rPr lang="en-US" sz="1200" b="1" i="0" u="none" strike="noStrike" baseline="0">
              <a:solidFill>
                <a:srgbClr val="000080"/>
              </a:solidFill>
              <a:latin typeface="Arial"/>
              <a:cs typeface="Arial"/>
            </a:rPr>
            <a:t>           + Descriptive Statistics </a:t>
          </a:r>
        </a:p>
        <a:p>
          <a:pPr algn="l" rtl="0">
            <a:defRPr sz="1000"/>
          </a:pPr>
          <a:r>
            <a:rPr lang="en-US" sz="1200" b="1" i="0" u="none" strike="noStrike" baseline="0">
              <a:solidFill>
                <a:srgbClr val="000080"/>
              </a:solidFill>
              <a:latin typeface="Arial"/>
              <a:cs typeface="Arial"/>
            </a:rPr>
            <a:t>3.  The "Input range: $A$3:$A$193" is already selected.</a:t>
          </a:r>
        </a:p>
        <a:p>
          <a:pPr algn="l" rtl="0">
            <a:defRPr sz="1000"/>
          </a:pPr>
          <a:r>
            <a:rPr lang="en-US" sz="1200" b="1" i="0" u="none" strike="noStrike" baseline="0">
              <a:solidFill>
                <a:srgbClr val="000080"/>
              </a:solidFill>
              <a:latin typeface="Arial"/>
              <a:cs typeface="Arial"/>
            </a:rPr>
            <a:t>      Check "Labels in first row"</a:t>
          </a:r>
        </a:p>
        <a:p>
          <a:pPr algn="l" rtl="0">
            <a:defRPr sz="1000"/>
          </a:pPr>
          <a:r>
            <a:rPr lang="en-US" sz="1200" b="1" i="0" u="none" strike="noStrike" baseline="0">
              <a:solidFill>
                <a:srgbClr val="000080"/>
              </a:solidFill>
              <a:latin typeface="Arial"/>
              <a:cs typeface="Arial"/>
            </a:rPr>
            <a:t>      Select "Output range" and select the Range $D$6</a:t>
          </a:r>
        </a:p>
        <a:p>
          <a:pPr algn="l" rtl="0">
            <a:defRPr sz="1000"/>
          </a:pPr>
          <a:r>
            <a:rPr lang="en-US" sz="1200" b="1" i="0" u="none" strike="noStrike" baseline="0">
              <a:solidFill>
                <a:srgbClr val="000080"/>
              </a:solidFill>
              <a:latin typeface="Arial"/>
              <a:cs typeface="Arial"/>
            </a:rPr>
            <a:t>      Check "Summary statistics".</a:t>
          </a:r>
        </a:p>
        <a:p>
          <a:pPr algn="l" rtl="0">
            <a:defRPr sz="1000"/>
          </a:pPr>
          <a:r>
            <a:rPr lang="en-US" sz="1200" b="1" i="0" u="none" strike="noStrike" baseline="0">
              <a:solidFill>
                <a:srgbClr val="000080"/>
              </a:solidFill>
              <a:latin typeface="Arial"/>
              <a:cs typeface="Arial"/>
            </a:rPr>
            <a:t>      OK.</a:t>
          </a:r>
        </a:p>
      </xdr:txBody>
    </xdr:sp>
    <xdr:clientData/>
  </xdr:twoCellAnchor>
  <xdr:twoCellAnchor>
    <xdr:from>
      <xdr:col>1</xdr:col>
      <xdr:colOff>419100</xdr:colOff>
      <xdr:row>1</xdr:row>
      <xdr:rowOff>95250</xdr:rowOff>
    </xdr:from>
    <xdr:to>
      <xdr:col>8</xdr:col>
      <xdr:colOff>0</xdr:colOff>
      <xdr:row>20</xdr:row>
      <xdr:rowOff>28575</xdr:rowOff>
    </xdr:to>
    <xdr:sp macro="" textlink="">
      <xdr:nvSpPr>
        <xdr:cNvPr id="3" name="Text Box 1"/>
        <xdr:cNvSpPr txBox="1">
          <a:spLocks noChangeArrowheads="1"/>
        </xdr:cNvSpPr>
      </xdr:nvSpPr>
      <xdr:spPr bwMode="auto">
        <a:xfrm>
          <a:off x="1028700" y="257175"/>
          <a:ext cx="5876925" cy="300990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l" rtl="0">
            <a:defRPr sz="1000"/>
          </a:pPr>
          <a:r>
            <a:rPr lang="en-US" sz="1600" b="1" i="0" u="none" strike="noStrike" baseline="0">
              <a:solidFill>
                <a:srgbClr val="800000"/>
              </a:solidFill>
              <a:latin typeface="Arial"/>
              <a:cs typeface="Arial"/>
            </a:rPr>
            <a:t>                    Sumarizing Starting Salaries for</a:t>
          </a:r>
        </a:p>
        <a:p>
          <a:pPr algn="l" rtl="0">
            <a:defRPr sz="1000"/>
          </a:pPr>
          <a:r>
            <a:rPr lang="en-US" sz="1600" b="1" i="0" u="none" strike="noStrike" baseline="0">
              <a:solidFill>
                <a:srgbClr val="800000"/>
              </a:solidFill>
              <a:latin typeface="Arial"/>
              <a:cs typeface="Arial"/>
            </a:rPr>
            <a:t>  Business Undergraduates using Descriptive Statistics</a:t>
          </a:r>
          <a:endParaRPr lang="en-US" sz="1200" b="1" i="0" u="none" strike="noStrike" baseline="0">
            <a:solidFill>
              <a:srgbClr val="80000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In the previous lesson we summarized data mainly with tables and graphs.</a:t>
          </a:r>
        </a:p>
        <a:p>
          <a:pPr algn="l" rtl="0">
            <a:defRPr sz="1000"/>
          </a:pPr>
          <a:r>
            <a:rPr lang="en-US" sz="1200" b="1" i="0" u="none" strike="noStrike" baseline="0">
              <a:solidFill>
                <a:srgbClr val="000080"/>
              </a:solidFill>
              <a:latin typeface="Arial"/>
              <a:cs typeface="Arial"/>
            </a:rPr>
            <a:t>It is often useful to summarize data even further with a few well-chosen summary measures, especially since some of these summary measures</a:t>
          </a:r>
        </a:p>
        <a:p>
          <a:pPr algn="l" rtl="0">
            <a:defRPr sz="1000"/>
          </a:pPr>
          <a:r>
            <a:rPr lang="en-US" sz="1200" b="1" i="0" u="none" strike="noStrike" baseline="0">
              <a:solidFill>
                <a:srgbClr val="000080"/>
              </a:solidFill>
              <a:latin typeface="Arial"/>
              <a:cs typeface="Arial"/>
            </a:rPr>
            <a:t>are also the parameters for probability distributions.</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The data in the "Salary" data set lists starting salaries for 190 graduates from an undergraduate school of business.</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Use the facilities of Excel and the StatTools to compute summary measures.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Production%20Exampl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Logistic%20Exampl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Scheduling%20Examp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2_TLOG%2009-002%20v.2007/2_Excel%20Fundamentals/25_Spreadsheet%20Fundamental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excel_tutorial.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Users\Chris\Dropbox\ExcelNow\Unlimited%20Versions\ExcelNow%20Unlimited3.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roductMix"/>
      <sheetName val="Alloc1"/>
      <sheetName val="Alloc2"/>
      <sheetName val="Blend1"/>
      <sheetName val="Blend2"/>
      <sheetName val="Process"/>
      <sheetName val="Cutstock"/>
    </sheetNames>
    <sheetDataSet>
      <sheetData sheetId="0" refreshError="1"/>
      <sheetData sheetId="1">
        <row r="9">
          <cell r="B9">
            <v>450</v>
          </cell>
        </row>
        <row r="10">
          <cell r="B10">
            <v>250</v>
          </cell>
        </row>
        <row r="11">
          <cell r="B11">
            <v>800</v>
          </cell>
        </row>
        <row r="12">
          <cell r="B12">
            <v>450</v>
          </cell>
        </row>
        <row r="13">
          <cell r="B13">
            <v>600</v>
          </cell>
        </row>
      </sheetData>
      <sheetData sheetId="2">
        <row r="9">
          <cell r="E9">
            <v>8</v>
          </cell>
        </row>
        <row r="10">
          <cell r="E10">
            <v>5</v>
          </cell>
        </row>
        <row r="11">
          <cell r="E11">
            <v>3</v>
          </cell>
        </row>
      </sheetData>
      <sheetData sheetId="3">
        <row r="9">
          <cell r="E9">
            <v>8</v>
          </cell>
        </row>
        <row r="10">
          <cell r="E10">
            <v>5</v>
          </cell>
        </row>
        <row r="11">
          <cell r="E11">
            <v>3</v>
          </cell>
        </row>
        <row r="31">
          <cell r="B31">
            <v>0</v>
          </cell>
          <cell r="C31">
            <v>0</v>
          </cell>
          <cell r="D31">
            <v>0</v>
          </cell>
          <cell r="E31">
            <v>0</v>
          </cell>
          <cell r="F31">
            <v>0</v>
          </cell>
        </row>
        <row r="32">
          <cell r="B32">
            <v>0</v>
          </cell>
          <cell r="C32">
            <v>0</v>
          </cell>
          <cell r="D32">
            <v>0</v>
          </cell>
          <cell r="E32">
            <v>0</v>
          </cell>
          <cell r="F32">
            <v>0</v>
          </cell>
        </row>
        <row r="33">
          <cell r="B33">
            <v>0</v>
          </cell>
          <cell r="C33">
            <v>0</v>
          </cell>
          <cell r="D33">
            <v>0</v>
          </cell>
          <cell r="E33">
            <v>0</v>
          </cell>
          <cell r="F33">
            <v>0</v>
          </cell>
        </row>
      </sheetData>
      <sheetData sheetId="4" refreshError="1"/>
      <sheetData sheetId="5">
        <row r="29">
          <cell r="B29">
            <v>4500</v>
          </cell>
          <cell r="C29">
            <v>3100</v>
          </cell>
          <cell r="D29">
            <v>3500</v>
          </cell>
          <cell r="E29">
            <v>3700</v>
          </cell>
          <cell r="F29">
            <v>4000</v>
          </cell>
        </row>
        <row r="33">
          <cell r="B33">
            <v>0</v>
          </cell>
          <cell r="C33">
            <v>0</v>
          </cell>
          <cell r="D33">
            <v>0</v>
          </cell>
          <cell r="E33">
            <v>0</v>
          </cell>
          <cell r="F33">
            <v>0</v>
          </cell>
        </row>
        <row r="34">
          <cell r="B34">
            <v>0</v>
          </cell>
          <cell r="C34">
            <v>0</v>
          </cell>
          <cell r="D34">
            <v>0</v>
          </cell>
          <cell r="E34">
            <v>0</v>
          </cell>
          <cell r="F34">
            <v>0</v>
          </cell>
        </row>
        <row r="35">
          <cell r="B35">
            <v>0</v>
          </cell>
          <cell r="C35">
            <v>0</v>
          </cell>
          <cell r="D35">
            <v>0</v>
          </cell>
          <cell r="E35">
            <v>0</v>
          </cell>
          <cell r="F35">
            <v>0</v>
          </cell>
        </row>
        <row r="36">
          <cell r="B36">
            <v>0</v>
          </cell>
          <cell r="C36">
            <v>0</v>
          </cell>
          <cell r="D36">
            <v>0</v>
          </cell>
          <cell r="E36">
            <v>0</v>
          </cell>
          <cell r="F36">
            <v>0</v>
          </cell>
        </row>
        <row r="41">
          <cell r="B41">
            <v>0</v>
          </cell>
          <cell r="C41">
            <v>0</v>
          </cell>
          <cell r="D41">
            <v>0</v>
          </cell>
          <cell r="E41">
            <v>0</v>
          </cell>
          <cell r="F41">
            <v>0</v>
          </cell>
        </row>
        <row r="47">
          <cell r="B47">
            <v>0</v>
          </cell>
          <cell r="C47">
            <v>0</v>
          </cell>
          <cell r="D47">
            <v>0</v>
          </cell>
          <cell r="E47">
            <v>0</v>
          </cell>
          <cell r="F47">
            <v>0</v>
          </cell>
        </row>
      </sheetData>
      <sheetData sheetId="6">
        <row r="3">
          <cell r="E3">
            <v>3</v>
          </cell>
        </row>
        <row r="17">
          <cell r="B17">
            <v>500</v>
          </cell>
          <cell r="C17">
            <v>800</v>
          </cell>
          <cell r="D17">
            <v>600</v>
          </cell>
          <cell r="E17">
            <v>300</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nswer Report 2"/>
      <sheetName val="Sensitivity Report 1"/>
      <sheetName val="Limits Report 1"/>
      <sheetName val="Transport1"/>
      <sheetName val="Transport2"/>
      <sheetName val="Transport3"/>
      <sheetName val="Knapsack"/>
      <sheetName val="Answer Report 1"/>
      <sheetName val="Facility"/>
      <sheetName val="Prodtran"/>
    </sheetNames>
    <sheetDataSet>
      <sheetData sheetId="0" refreshError="1"/>
      <sheetData sheetId="1" refreshError="1"/>
      <sheetData sheetId="2" refreshError="1"/>
      <sheetData sheetId="3" refreshError="1"/>
      <sheetData sheetId="4">
        <row r="14">
          <cell r="H14">
            <v>60000</v>
          </cell>
        </row>
        <row r="15">
          <cell r="H15">
            <v>60000</v>
          </cell>
        </row>
      </sheetData>
      <sheetData sheetId="5"/>
      <sheetData sheetId="6">
        <row r="50">
          <cell r="C50">
            <v>35000</v>
          </cell>
          <cell r="D50">
            <v>20000</v>
          </cell>
          <cell r="E50">
            <v>30000</v>
          </cell>
          <cell r="F50">
            <v>15000</v>
          </cell>
        </row>
        <row r="51">
          <cell r="C51">
            <v>30000</v>
          </cell>
          <cell r="D51">
            <v>25000</v>
          </cell>
          <cell r="E51">
            <v>15000</v>
          </cell>
          <cell r="F51">
            <v>24000</v>
          </cell>
        </row>
        <row r="52">
          <cell r="C52">
            <v>20000</v>
          </cell>
          <cell r="D52">
            <v>20000</v>
          </cell>
          <cell r="E52">
            <v>25000</v>
          </cell>
          <cell r="F52">
            <v>20000</v>
          </cell>
        </row>
        <row r="63">
          <cell r="H63">
            <v>90000</v>
          </cell>
        </row>
        <row r="64">
          <cell r="H64">
            <v>100000</v>
          </cell>
        </row>
        <row r="65">
          <cell r="H65">
            <v>80000</v>
          </cell>
        </row>
        <row r="66">
          <cell r="H66">
            <v>75000</v>
          </cell>
        </row>
        <row r="67">
          <cell r="H67">
            <v>65000</v>
          </cell>
        </row>
        <row r="68">
          <cell r="H68">
            <v>90000</v>
          </cell>
        </row>
        <row r="72">
          <cell r="H72">
            <v>0</v>
          </cell>
        </row>
        <row r="73">
          <cell r="H73">
            <v>0</v>
          </cell>
        </row>
        <row r="74">
          <cell r="H74">
            <v>0</v>
          </cell>
        </row>
        <row r="75">
          <cell r="H75">
            <v>0</v>
          </cell>
        </row>
        <row r="76">
          <cell r="H76">
            <v>0</v>
          </cell>
        </row>
        <row r="77">
          <cell r="H77">
            <v>0</v>
          </cell>
        </row>
        <row r="78">
          <cell r="H78">
            <v>0</v>
          </cell>
        </row>
        <row r="79">
          <cell r="H79">
            <v>0</v>
          </cell>
        </row>
        <row r="80">
          <cell r="H80">
            <v>0</v>
          </cell>
        </row>
        <row r="81">
          <cell r="H81">
            <v>0</v>
          </cell>
        </row>
        <row r="82">
          <cell r="H82">
            <v>0</v>
          </cell>
        </row>
        <row r="83">
          <cell r="H83">
            <v>0</v>
          </cell>
        </row>
        <row r="87">
          <cell r="C87">
            <v>30000</v>
          </cell>
          <cell r="D87">
            <v>23000</v>
          </cell>
          <cell r="E87">
            <v>15000</v>
          </cell>
          <cell r="F87">
            <v>32000</v>
          </cell>
          <cell r="G87">
            <v>16000</v>
          </cell>
        </row>
        <row r="88">
          <cell r="C88">
            <v>20000</v>
          </cell>
          <cell r="D88">
            <v>15000</v>
          </cell>
          <cell r="E88">
            <v>22000</v>
          </cell>
          <cell r="F88">
            <v>12000</v>
          </cell>
          <cell r="G88">
            <v>18000</v>
          </cell>
        </row>
        <row r="89">
          <cell r="C89">
            <v>25000</v>
          </cell>
          <cell r="D89">
            <v>22000</v>
          </cell>
          <cell r="E89">
            <v>16000</v>
          </cell>
          <cell r="F89">
            <v>20000</v>
          </cell>
          <cell r="G89">
            <v>25000</v>
          </cell>
        </row>
      </sheetData>
      <sheetData sheetId="7">
        <row r="23">
          <cell r="B23">
            <v>0</v>
          </cell>
          <cell r="C23">
            <v>0</v>
          </cell>
          <cell r="D23">
            <v>0</v>
          </cell>
          <cell r="E23">
            <v>0</v>
          </cell>
        </row>
        <row r="24">
          <cell r="B24">
            <v>0</v>
          </cell>
          <cell r="C24">
            <v>0</v>
          </cell>
          <cell r="D24">
            <v>0</v>
          </cell>
          <cell r="E24">
            <v>0</v>
          </cell>
        </row>
        <row r="25">
          <cell r="B25">
            <v>0</v>
          </cell>
          <cell r="C25">
            <v>0</v>
          </cell>
          <cell r="D25">
            <v>0</v>
          </cell>
          <cell r="E25">
            <v>0</v>
          </cell>
        </row>
      </sheetData>
      <sheetData sheetId="8" refreshError="1"/>
      <sheetData sheetId="9" refreshError="1"/>
      <sheetData sheetId="10">
        <row r="81">
          <cell r="H81">
            <v>0</v>
          </cell>
        </row>
        <row r="82">
          <cell r="H82">
            <v>0</v>
          </cell>
        </row>
        <row r="83">
          <cell r="H83">
            <v>0</v>
          </cell>
        </row>
        <row r="84">
          <cell r="H84">
            <v>0</v>
          </cell>
        </row>
        <row r="85">
          <cell r="H85">
            <v>0</v>
          </cell>
        </row>
        <row r="86">
          <cell r="H86">
            <v>0</v>
          </cell>
        </row>
        <row r="87">
          <cell r="H87">
            <v>0</v>
          </cell>
        </row>
        <row r="88">
          <cell r="H88">
            <v>0</v>
          </cell>
        </row>
        <row r="89">
          <cell r="H89">
            <v>0</v>
          </cell>
        </row>
        <row r="90">
          <cell r="H90">
            <v>0</v>
          </cell>
        </row>
        <row r="91">
          <cell r="H91">
            <v>0</v>
          </cell>
        </row>
        <row r="92">
          <cell r="H92">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rew"/>
      <sheetName val="Hirefire"/>
      <sheetName val="Offices"/>
      <sheetName val="Sched1"/>
      <sheetName val="Sched2"/>
      <sheetName val="Sched3"/>
      <sheetName val="Troops"/>
    </sheetNames>
    <sheetDataSet>
      <sheetData sheetId="0" refreshError="1"/>
      <sheetData sheetId="1" refreshError="1"/>
      <sheetData sheetId="2" refreshError="1"/>
      <sheetData sheetId="3">
        <row r="39">
          <cell r="B39">
            <v>1</v>
          </cell>
          <cell r="C39">
            <v>1</v>
          </cell>
          <cell r="D39">
            <v>1</v>
          </cell>
          <cell r="E39">
            <v>1</v>
          </cell>
          <cell r="F39">
            <v>2</v>
          </cell>
          <cell r="G39">
            <v>1</v>
          </cell>
          <cell r="H39">
            <v>2</v>
          </cell>
          <cell r="I39">
            <v>2</v>
          </cell>
          <cell r="J39">
            <v>2</v>
          </cell>
          <cell r="K39">
            <v>1</v>
          </cell>
        </row>
      </sheetData>
      <sheetData sheetId="4"/>
      <sheetData sheetId="5">
        <row r="52">
          <cell r="M52">
            <v>3</v>
          </cell>
          <cell r="N52">
            <v>5</v>
          </cell>
          <cell r="O52">
            <v>7</v>
          </cell>
          <cell r="P52">
            <v>3</v>
          </cell>
          <cell r="Q52">
            <v>7</v>
          </cell>
          <cell r="R52">
            <v>0</v>
          </cell>
          <cell r="S52">
            <v>0</v>
          </cell>
        </row>
      </sheetData>
      <sheetData sheetId="6">
        <row r="52">
          <cell r="K52">
            <v>3</v>
          </cell>
          <cell r="L52">
            <v>5</v>
          </cell>
          <cell r="M52">
            <v>7</v>
          </cell>
          <cell r="N52">
            <v>3</v>
          </cell>
          <cell r="O52">
            <v>7</v>
          </cell>
        </row>
      </sheetData>
      <sheetData sheetId="7">
        <row r="13">
          <cell r="G13">
            <v>500</v>
          </cell>
        </row>
        <row r="14">
          <cell r="G14">
            <v>400</v>
          </cell>
        </row>
        <row r="15">
          <cell r="G15">
            <v>400</v>
          </cell>
        </row>
        <row r="17">
          <cell r="B17">
            <v>200</v>
          </cell>
          <cell r="C17">
            <v>250</v>
          </cell>
          <cell r="D17">
            <v>350</v>
          </cell>
          <cell r="E17">
            <v>300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sheetData sheetId="1"/>
      <sheetData sheetId="2"/>
      <sheetData sheetId="3"/>
      <sheetData sheetId="4"/>
      <sheetData sheetId="5"/>
      <sheetData sheetId="6"/>
      <sheetData sheetId="7"/>
      <sheetData sheetId="8"/>
      <sheetData sheetId="9"/>
      <sheetData sheetId="10">
        <row r="20">
          <cell r="E20">
            <v>0</v>
          </cell>
        </row>
        <row r="45">
          <cell r="M45">
            <v>0</v>
          </cell>
          <cell r="N45">
            <v>3</v>
          </cell>
        </row>
        <row r="46">
          <cell r="M46">
            <v>300</v>
          </cell>
          <cell r="N46">
            <v>2.5</v>
          </cell>
        </row>
        <row r="47">
          <cell r="M47">
            <v>400</v>
          </cell>
          <cell r="N47">
            <v>2</v>
          </cell>
        </row>
      </sheetData>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 of Topics"/>
      <sheetName val="Changes in Excel 2007"/>
      <sheetName val="Tabs, Ribbons"/>
      <sheetName val="Office button"/>
      <sheetName val="QAT"/>
      <sheetName val="Excel Options"/>
      <sheetName val="File extensions"/>
      <sheetName val="Right-clicking"/>
      <sheetName val="Changes in Excel 2010"/>
      <sheetName val="File tab"/>
      <sheetName val="Modifying ribbons"/>
      <sheetName val="Selected range coloring"/>
      <sheetName val="New and Renamed functions"/>
      <sheetName val="Add-ins buttons"/>
      <sheetName val="Slicers"/>
      <sheetName val="Sparklines"/>
      <sheetName val="New Solver"/>
      <sheetName val="Changes in Excel 2013"/>
      <sheetName val="Single Document Interface"/>
      <sheetName val="Quick Analysis"/>
      <sheetName val="Flash Fill"/>
      <sheetName val="Excel Basics"/>
      <sheetName val="Moving and Selecting"/>
      <sheetName val="Going Home to Cell A1"/>
      <sheetName val="Using End-Arrow Combinations"/>
      <sheetName val="Splitting the Screen"/>
      <sheetName val="Selecting a Range"/>
      <sheetName val="Selecting Multiple Ranges"/>
      <sheetName val="Go To Options"/>
      <sheetName val="Copying, Cutting, Pasting"/>
      <sheetName val="Copying and Pasting"/>
      <sheetName val="Copying and Pasting Special"/>
      <sheetName val="Transposing a Range"/>
      <sheetName val="Cutting and Pasting"/>
      <sheetName val="Other Basic Tools"/>
      <sheetName val="Undoing Actions"/>
      <sheetName val="Manipulating Rows, Columns"/>
      <sheetName val="Manipulating Worksheets"/>
      <sheetName val="Filling a Series"/>
      <sheetName val="Sorting"/>
      <sheetName val="Hyperlinks"/>
      <sheetName val="Printing"/>
      <sheetName val="Working with Formulas"/>
      <sheetName val="Relative Absolute"/>
      <sheetName val="R1C1 Notation"/>
      <sheetName val="Range Names"/>
      <sheetName val="Auditing formulas"/>
      <sheetName val="Calculation Options"/>
      <sheetName val="AutoSum Button"/>
      <sheetName val="Evaluating a formula"/>
      <sheetName val="External Formula References"/>
      <sheetName val="Working with Charts"/>
      <sheetName val="Creating a Chart"/>
      <sheetName val="Locating a chart"/>
      <sheetName val="Modifying a Chart"/>
      <sheetName val="Working with Functions"/>
      <sheetName val="Function help"/>
      <sheetName val="Two Essential Functions"/>
      <sheetName val="IF"/>
      <sheetName val="VLOOKUP"/>
      <sheetName val="Counting, Summing Functions"/>
      <sheetName val="SUM, AVERAGE"/>
      <sheetName val="COUNT, COUNTA, COUNTBLANK"/>
      <sheetName val="COUNTIF, SUMIF, AVERAGEIF"/>
      <sheetName val="COUNTIFS, SUMIFS, AVERAGEIFS"/>
      <sheetName val="SUMPRODUCT"/>
      <sheetName val="Math Functions"/>
      <sheetName val="INT, ROUND"/>
      <sheetName val="ABS, SQRT, SUMSQ"/>
      <sheetName val="LN, EXP"/>
      <sheetName val="RAND, RANDBETWEEN"/>
      <sheetName val="Text Functions"/>
      <sheetName val="TRIM, VALUE"/>
      <sheetName val="Concatenating"/>
      <sheetName val="Parsing with Text to Columns"/>
      <sheetName val="Parsing with text functions"/>
      <sheetName val="Date functions"/>
      <sheetName val="Y2K"/>
      <sheetName val="NOW, TODAY"/>
      <sheetName val="YEAR, MONTH, DAY, WEEKDAY"/>
      <sheetName val="DATEDIF"/>
      <sheetName val="DATE, DATEVALUE"/>
      <sheetName val="NETWORKDAYS, WORKDAY"/>
      <sheetName val="Statistical Functions"/>
      <sheetName val="MIN, MAX"/>
      <sheetName val="MEDIAN, PERCENTILE, QUANTILE"/>
      <sheetName val="STDEV, VAR"/>
      <sheetName val="CORREL, COVAR"/>
      <sheetName val="RANK, LARGE, SMALL"/>
      <sheetName val="Financial Functions"/>
      <sheetName val="PMT"/>
      <sheetName val="NPV, XNPV"/>
      <sheetName val="IRR"/>
      <sheetName val="Reference Functions"/>
      <sheetName val="INDEX"/>
      <sheetName val="MATCH"/>
      <sheetName val="OFFSET"/>
      <sheetName val="INDIRECT"/>
      <sheetName val="Tools for Analyzing Data"/>
      <sheetName val="Data Tables"/>
      <sheetName val="One-Way Data Table"/>
      <sheetName val="Two-Way Data Table"/>
      <sheetName val="Tables"/>
      <sheetName val="Pivot Tables"/>
      <sheetName val="Goal Seek"/>
      <sheetName val="Solver"/>
      <sheetName val="Importing External Data"/>
      <sheetName val="From Built-in Connections"/>
      <sheetName val="From the Web"/>
      <sheetName val="From a Text File"/>
      <sheetName val="From a Database"/>
      <sheetName val="Making Professional Apps"/>
      <sheetName val="Documenting Your Work"/>
      <sheetName val="Conditional Formatting"/>
      <sheetName val="Data Validation"/>
      <sheetName val="Protecting"/>
      <sheetName val="Adding Form Controls"/>
      <sheetName val="Recording 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ow r="27">
          <cell r="L27">
            <v>2</v>
          </cell>
        </row>
        <row r="29">
          <cell r="L29" t="str">
            <v>Oct</v>
          </cell>
        </row>
        <row r="30">
          <cell r="L30">
            <v>3200</v>
          </cell>
        </row>
        <row r="37">
          <cell r="L37">
            <v>0.4</v>
          </cell>
        </row>
        <row r="38">
          <cell r="L38">
            <v>0.6</v>
          </cell>
        </row>
        <row r="40">
          <cell r="L40" t="str">
            <v>Oct</v>
          </cell>
        </row>
        <row r="41">
          <cell r="L41">
            <v>1950</v>
          </cell>
        </row>
        <row r="56">
          <cell r="L56" t="str">
            <v>Sales</v>
          </cell>
        </row>
        <row r="57">
          <cell r="L57">
            <v>2450</v>
          </cell>
        </row>
        <row r="58">
          <cell r="L58">
            <v>3140</v>
          </cell>
        </row>
        <row r="59">
          <cell r="L59">
            <v>3250</v>
          </cell>
        </row>
        <row r="60">
          <cell r="L60">
            <v>4510</v>
          </cell>
        </row>
        <row r="61">
          <cell r="L61">
            <v>3680</v>
          </cell>
        </row>
        <row r="73">
          <cell r="AM73" t="str">
            <v>Smith</v>
          </cell>
        </row>
        <row r="74">
          <cell r="AL74">
            <v>38353</v>
          </cell>
          <cell r="AM74">
            <v>6700</v>
          </cell>
          <cell r="AN74">
            <v>7400</v>
          </cell>
          <cell r="AO74">
            <v>5800</v>
          </cell>
          <cell r="AP74">
            <v>9000</v>
          </cell>
        </row>
        <row r="75">
          <cell r="AM75">
            <v>5800</v>
          </cell>
        </row>
        <row r="76">
          <cell r="AM76">
            <v>5000</v>
          </cell>
        </row>
        <row r="77">
          <cell r="AM77">
            <v>6700</v>
          </cell>
        </row>
        <row r="78">
          <cell r="AM78">
            <v>9400</v>
          </cell>
        </row>
        <row r="79">
          <cell r="AM79">
            <v>6200</v>
          </cell>
        </row>
        <row r="80">
          <cell r="AM80">
            <v>8700</v>
          </cell>
        </row>
      </sheetData>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 of Topics"/>
      <sheetName val="Search"/>
      <sheetName val="Changes in Excel 2007 and 2010"/>
      <sheetName val="Tabs and Ribbons"/>
      <sheetName val="Modifying Ribbons in 2010"/>
      <sheetName val="File and Office Buttons"/>
      <sheetName val="Quick Access Toolbar"/>
      <sheetName val="Excel Options"/>
      <sheetName val="Developer Ribbon"/>
      <sheetName val="File Extensions"/>
      <sheetName val="Opening Recent Files in 2010"/>
      <sheetName val="Selected Range Coloring in 2010"/>
      <sheetName val="New Functions in 2010"/>
      <sheetName val="Add-Ins Buttons in 2010"/>
      <sheetName val="Slicers in 2010"/>
      <sheetName val="Sparklines in 2010"/>
      <sheetName val="New Solver in 2010"/>
      <sheetName val="Excel Basics"/>
      <sheetName val="Moving and Selecting"/>
      <sheetName val="Going Home to Cell A1"/>
      <sheetName val="Splitting the Screen"/>
      <sheetName val="Selecting a Range with Keys"/>
      <sheetName val="Selecting a Range by Pointing"/>
      <sheetName val="Selecting Multiple Ranges"/>
      <sheetName val="Go To Options"/>
      <sheetName val="Copying, Cutting, Pasting"/>
      <sheetName val="Copying and Pasting"/>
      <sheetName val="Cutting and Pasting"/>
      <sheetName val="Paste Special Options"/>
      <sheetName val="Transposing a Range"/>
      <sheetName val="Office Clipboard"/>
      <sheetName val="Other Basic Tools"/>
      <sheetName val="Undoing Actions"/>
      <sheetName val="Right-Clicking"/>
      <sheetName val="Shortcut Keys"/>
      <sheetName val="Number Formats"/>
      <sheetName val="Manipulating Rows, Columns"/>
      <sheetName val="Manipulating Worksheets"/>
      <sheetName val="Filling a Series"/>
      <sheetName val="Sorting and Custom Lists"/>
      <sheetName val="Adding Hyperlinks"/>
      <sheetName val="Printing"/>
      <sheetName val="Templates"/>
      <sheetName val="Working with Formulas"/>
      <sheetName val="Relative, Absolute Addresses"/>
      <sheetName val="R1C1 Notation"/>
      <sheetName val="Range Names"/>
      <sheetName val="Calculation Options"/>
      <sheetName val="AutoSum Button"/>
      <sheetName val="Auditing formulas"/>
      <sheetName val="Evaluating a formula"/>
      <sheetName val="External Formula References"/>
      <sheetName val="Error Codes, IS Functions"/>
      <sheetName val="Array Formulas"/>
      <sheetName val="Intro to Charts"/>
      <sheetName val="Creating a Chart"/>
      <sheetName val="Modifying a Chart"/>
      <sheetName val="Locating a chart"/>
      <sheetName val="Intro to Functions"/>
      <sheetName val="Function help"/>
      <sheetName val="Two Essential Functions"/>
      <sheetName val="IF"/>
      <sheetName val="VLOOKUP"/>
      <sheetName val="Basic Summarizing Functions"/>
      <sheetName val="SUM, AVERAGE, PRODUCT"/>
      <sheetName val="COUNT, COUNTA, COUNTBLANK"/>
      <sheetName val="COUNTIF, SUMIF, AVERAGEIF"/>
      <sheetName val="COUNTIFS, SUMIFS, AVERAGEIFS"/>
      <sheetName val="SUMPRODUCT"/>
      <sheetName val="Math Functions"/>
      <sheetName val="INT, ROUND, CEILING, FLOOR"/>
      <sheetName val="ABS, SQRT, SUMSQ"/>
      <sheetName val="LN, EXP"/>
      <sheetName val="RAND, RANDBETWEEN"/>
      <sheetName val="Text Functions"/>
      <sheetName val="TRIM, VALUE"/>
      <sheetName val="Concatenating"/>
      <sheetName val="Parsing with Text to Columns"/>
      <sheetName val="Parsing with text functions"/>
      <sheetName val="Dates and Times"/>
      <sheetName val="Y2K"/>
      <sheetName val="TODAY, NOW"/>
      <sheetName val="YEAR, MONTH, DAY, WEEKDAY"/>
      <sheetName val="DATEDIF"/>
      <sheetName val="DATE, DATEVALUE"/>
      <sheetName val="NETWORKDAYS, WORKDAY"/>
      <sheetName val="Statistical Functions"/>
      <sheetName val="MIN, MAX"/>
      <sheetName val="MEDIAN, QUARTILE, PERCENTILE"/>
      <sheetName val="STDEV, VAR"/>
      <sheetName val="CORREL, COVAR"/>
      <sheetName val="RANK, LARGE, SMALL"/>
      <sheetName val="Financial Functions"/>
      <sheetName val="PMT"/>
      <sheetName val="NPV, XNPV"/>
      <sheetName val="IRR"/>
      <sheetName val="Reference Functions"/>
      <sheetName val="INDEX"/>
      <sheetName val="MATCH"/>
      <sheetName val="OFFSET"/>
      <sheetName val="INDIRECT"/>
      <sheetName val="Tools for Analyzing Data"/>
      <sheetName val="Tables"/>
      <sheetName val="Pivot Tables"/>
      <sheetName val="Practice Pivot Tables"/>
      <sheetName val="Consolidating"/>
      <sheetName val="Subtotals"/>
      <sheetName val="Data Tables"/>
      <sheetName val="Goal Seek"/>
      <sheetName val="Solver"/>
      <sheetName val="Importing External Data"/>
      <sheetName val="From a Text File"/>
      <sheetName val="From a Database"/>
      <sheetName val="From Built-in Connections"/>
      <sheetName val="From the Web"/>
      <sheetName val="Making Professional Apps"/>
      <sheetName val="Documenting Your Work"/>
      <sheetName val="Themes"/>
      <sheetName val="Styles"/>
      <sheetName val="Conditional Formatting"/>
      <sheetName val="Custom Views"/>
      <sheetName val="Scenarios"/>
      <sheetName val="Outlining"/>
      <sheetName val="Data Validation"/>
      <sheetName val="Protecting"/>
      <sheetName val="Using Form Controls"/>
      <sheetName val="Recording Macros"/>
      <sheetName val="Video Hyperlin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ow r="72">
          <cell r="AP72" t="str">
            <v>Smith</v>
          </cell>
        </row>
        <row r="73">
          <cell r="AO73">
            <v>38353</v>
          </cell>
          <cell r="AP73">
            <v>6700</v>
          </cell>
          <cell r="AQ73">
            <v>7400</v>
          </cell>
          <cell r="AR73">
            <v>5800</v>
          </cell>
          <cell r="AS73">
            <v>9000</v>
          </cell>
        </row>
        <row r="74">
          <cell r="AP74">
            <v>5800</v>
          </cell>
        </row>
        <row r="75">
          <cell r="AP75">
            <v>5000</v>
          </cell>
        </row>
        <row r="76">
          <cell r="AP76">
            <v>6700</v>
          </cell>
        </row>
        <row r="77">
          <cell r="AP77">
            <v>9400</v>
          </cell>
        </row>
        <row r="78">
          <cell r="AP78">
            <v>6200</v>
          </cell>
        </row>
        <row r="79">
          <cell r="AP79">
            <v>8700</v>
          </cell>
        </row>
      </sheetData>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H:\Documents%20and%20Settings\kim.golden\My%20Documents\Data_Analysis_and_Modeling%2006-002\Lesson%20files\Lesson%2003\ActorsSolved.xls"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im.golden" refreshedDate="38810.59146689815" createdVersion="1" refreshedVersion="4" recordCount="66" upgradeOnRefresh="1">
  <cacheSource type="worksheet">
    <worksheetSource ref="A5:E71" sheet="Pivot Tables" r:id="rId2"/>
  </cacheSource>
  <cacheFields count="5">
    <cacheField name="Name" numFmtId="0">
      <sharedItems/>
    </cacheField>
    <cacheField name="Gender" numFmtId="0">
      <sharedItems count="2">
        <s v="F"/>
        <s v="M"/>
      </sharedItems>
    </cacheField>
    <cacheField name="DomesticGross" numFmtId="0">
      <sharedItems containsSemiMixedTypes="0" containsString="0" containsNumber="1" containsInteger="1" minValue="16" maxValue="166"/>
    </cacheField>
    <cacheField name="ForeignGross" numFmtId="0">
      <sharedItems containsSemiMixedTypes="0" containsString="0" containsNumber="1" containsInteger="1" minValue="4" maxValue="182"/>
    </cacheField>
    <cacheField name="Salary" numFmtId="0">
      <sharedItems containsSemiMixedTypes="0" containsString="0" containsNumber="1" minValue="2" maxValue="20" count="26">
        <n v="2.5"/>
        <n v="4"/>
        <n v="10"/>
        <n v="3"/>
        <n v="12"/>
        <n v="6"/>
        <n v="4.5"/>
        <n v="8.5"/>
        <n v="2"/>
        <n v="9"/>
        <n v="11"/>
        <n v="7"/>
        <n v="7.5"/>
        <n v="8"/>
        <n v="5.5"/>
        <n v="13"/>
        <n v="5.2"/>
        <n v="3.5"/>
        <n v="20"/>
        <n v="19.8"/>
        <n v="12.5"/>
        <n v="19"/>
        <n v="16.5"/>
        <n v="15"/>
        <n v="18"/>
        <n v="17.5"/>
      </sharedItems>
      <fieldGroup base="4">
        <rangePr startNum="2" endNum="20" groupInterval="3"/>
        <groupItems count="8">
          <s v="&lt;2"/>
          <s v="2-5"/>
          <s v="5-8"/>
          <s v="8-11"/>
          <s v="11-14"/>
          <s v="14-17"/>
          <s v="17-20"/>
          <s v="&gt;20"/>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66">
  <r>
    <s v="Angela Bassett"/>
    <x v="0"/>
    <n v="32"/>
    <n v="17"/>
    <x v="0"/>
  </r>
  <r>
    <s v="Jessica Lange"/>
    <x v="0"/>
    <n v="21"/>
    <n v="27"/>
    <x v="0"/>
  </r>
  <r>
    <s v="Winona Ryder"/>
    <x v="0"/>
    <n v="36"/>
    <n v="30"/>
    <x v="1"/>
  </r>
  <r>
    <s v="Michelle Pfeiffer"/>
    <x v="0"/>
    <n v="66"/>
    <n v="31"/>
    <x v="2"/>
  </r>
  <r>
    <s v="Whoopi Goldberg"/>
    <x v="0"/>
    <n v="32"/>
    <n v="33"/>
    <x v="2"/>
  </r>
  <r>
    <s v="Emma Thompson"/>
    <x v="0"/>
    <n v="26"/>
    <n v="44"/>
    <x v="3"/>
  </r>
  <r>
    <s v="Julia Roberts"/>
    <x v="0"/>
    <n v="57"/>
    <n v="47"/>
    <x v="4"/>
  </r>
  <r>
    <s v="Sharon Stone"/>
    <x v="0"/>
    <n v="32"/>
    <n v="47"/>
    <x v="5"/>
  </r>
  <r>
    <s v="Meryl Streep"/>
    <x v="0"/>
    <n v="34"/>
    <n v="47"/>
    <x v="6"/>
  </r>
  <r>
    <s v="Susan Sarandon"/>
    <x v="0"/>
    <n v="38"/>
    <n v="49"/>
    <x v="3"/>
  </r>
  <r>
    <s v="Nicole Kidman"/>
    <x v="0"/>
    <n v="55"/>
    <n v="51"/>
    <x v="1"/>
  </r>
  <r>
    <s v="Holly Hunter"/>
    <x v="0"/>
    <n v="51"/>
    <n v="53"/>
    <x v="0"/>
  </r>
  <r>
    <s v="Meg Ryan"/>
    <x v="0"/>
    <n v="43"/>
    <n v="55"/>
    <x v="7"/>
  </r>
  <r>
    <s v="Andie Macdowell"/>
    <x v="0"/>
    <n v="26"/>
    <n v="75"/>
    <x v="8"/>
  </r>
  <r>
    <s v="Jodie Foster"/>
    <x v="0"/>
    <n v="62"/>
    <n v="85"/>
    <x v="9"/>
  </r>
  <r>
    <s v="Rene Russo"/>
    <x v="0"/>
    <n v="69"/>
    <n v="85"/>
    <x v="0"/>
  </r>
  <r>
    <s v="Sandra Bullock"/>
    <x v="0"/>
    <n v="64"/>
    <n v="104"/>
    <x v="10"/>
  </r>
  <r>
    <s v="Demi Moore"/>
    <x v="0"/>
    <n v="65"/>
    <n v="125"/>
    <x v="4"/>
  </r>
  <r>
    <s v="Danny Glover"/>
    <x v="1"/>
    <n v="42"/>
    <n v="4"/>
    <x v="8"/>
  </r>
  <r>
    <s v="Billy Crystal"/>
    <x v="1"/>
    <n v="52"/>
    <n v="14"/>
    <x v="11"/>
  </r>
  <r>
    <s v="Nicholas Cage"/>
    <x v="1"/>
    <n v="20"/>
    <n v="16"/>
    <x v="11"/>
  </r>
  <r>
    <s v="Micheal Keaton"/>
    <x v="1"/>
    <n v="47"/>
    <n v="19"/>
    <x v="11"/>
  </r>
  <r>
    <s v="Bill Murray"/>
    <x v="1"/>
    <n v="47"/>
    <n v="21"/>
    <x v="12"/>
  </r>
  <r>
    <s v="Macaulay Culkin"/>
    <x v="1"/>
    <n v="48"/>
    <n v="24"/>
    <x v="13"/>
  </r>
  <r>
    <s v="Richard Dreyfus"/>
    <x v="1"/>
    <n v="40"/>
    <n v="28"/>
    <x v="11"/>
  </r>
  <r>
    <s v="Tim Robbins"/>
    <x v="1"/>
    <n v="16"/>
    <n v="29"/>
    <x v="1"/>
  </r>
  <r>
    <s v="Wesley Snipes"/>
    <x v="1"/>
    <n v="39"/>
    <n v="36"/>
    <x v="2"/>
  </r>
  <r>
    <s v="Steve Martin"/>
    <x v="1"/>
    <n v="43"/>
    <n v="37"/>
    <x v="12"/>
  </r>
  <r>
    <s v="Daniel Day-Lewis"/>
    <x v="1"/>
    <n v="29"/>
    <n v="37"/>
    <x v="13"/>
  </r>
  <r>
    <s v="Danny Devito"/>
    <x v="1"/>
    <n v="54"/>
    <n v="39"/>
    <x v="14"/>
  </r>
  <r>
    <s v="Sean Connery"/>
    <x v="1"/>
    <n v="33"/>
    <n v="40"/>
    <x v="15"/>
  </r>
  <r>
    <s v="Christian Slater"/>
    <x v="1"/>
    <n v="39"/>
    <n v="43"/>
    <x v="14"/>
  </r>
  <r>
    <s v="Charlie Sheen"/>
    <x v="1"/>
    <n v="25"/>
    <n v="49"/>
    <x v="16"/>
  </r>
  <r>
    <s v="Anthony Hopkins"/>
    <x v="1"/>
    <n v="23"/>
    <n v="52"/>
    <x v="17"/>
  </r>
  <r>
    <s v="Kurt Russell"/>
    <x v="1"/>
    <n v="58"/>
    <n v="56"/>
    <x v="2"/>
  </r>
  <r>
    <s v="AL Pacino"/>
    <x v="1"/>
    <n v="33"/>
    <n v="59"/>
    <x v="3"/>
  </r>
  <r>
    <s v="Woody Harrelson"/>
    <x v="1"/>
    <n v="44"/>
    <n v="60"/>
    <x v="14"/>
  </r>
  <r>
    <s v="Tommy Lee Jones"/>
    <x v="1"/>
    <n v="60"/>
    <n v="63"/>
    <x v="12"/>
  </r>
  <r>
    <s v="Gene Hackman"/>
    <x v="1"/>
    <n v="83"/>
    <n v="65"/>
    <x v="5"/>
  </r>
  <r>
    <s v="Kevin Bacon"/>
    <x v="1"/>
    <n v="78"/>
    <n v="67"/>
    <x v="0"/>
  </r>
  <r>
    <s v="Hugh Grant"/>
    <x v="1"/>
    <n v="31"/>
    <n v="67"/>
    <x v="12"/>
  </r>
  <r>
    <s v="Keanu Reeves"/>
    <x v="1"/>
    <n v="37"/>
    <n v="68"/>
    <x v="13"/>
  </r>
  <r>
    <s v="Val Kilmer"/>
    <x v="1"/>
    <n v="57"/>
    <n v="69"/>
    <x v="1"/>
  </r>
  <r>
    <s v="Chris O'Donnell"/>
    <x v="1"/>
    <n v="57"/>
    <n v="69"/>
    <x v="1"/>
  </r>
  <r>
    <s v="Jack Nicholson"/>
    <x v="1"/>
    <n v="41"/>
    <n v="71"/>
    <x v="2"/>
  </r>
  <r>
    <s v="Denzel Washington"/>
    <x v="1"/>
    <n v="55"/>
    <n v="73"/>
    <x v="2"/>
  </r>
  <r>
    <s v="Richard Gere"/>
    <x v="1"/>
    <n v="24"/>
    <n v="74"/>
    <x v="12"/>
  </r>
  <r>
    <s v="Kevin Costner"/>
    <x v="1"/>
    <n v="59"/>
    <n v="77"/>
    <x v="15"/>
  </r>
  <r>
    <s v="JohnTravolta"/>
    <x v="1"/>
    <n v="54"/>
    <n v="82"/>
    <x v="18"/>
  </r>
  <r>
    <s v="Robert De Niro"/>
    <x v="1"/>
    <n v="27"/>
    <n v="83"/>
    <x v="5"/>
  </r>
  <r>
    <s v="Sly Stallone"/>
    <x v="1"/>
    <n v="49"/>
    <n v="86"/>
    <x v="19"/>
  </r>
  <r>
    <s v="Tom Cruise"/>
    <x v="1"/>
    <n v="103"/>
    <n v="91"/>
    <x v="18"/>
  </r>
  <r>
    <s v="Harrison Ford"/>
    <x v="1"/>
    <n v="96"/>
    <n v="91"/>
    <x v="18"/>
  </r>
  <r>
    <s v="Clint Eastwood"/>
    <x v="1"/>
    <n v="55"/>
    <n v="94"/>
    <x v="20"/>
  </r>
  <r>
    <s v="Mel Gibson"/>
    <x v="1"/>
    <n v="91"/>
    <n v="95"/>
    <x v="21"/>
  </r>
  <r>
    <s v="Bruce Willis"/>
    <x v="1"/>
    <n v="55"/>
    <n v="99"/>
    <x v="22"/>
  </r>
  <r>
    <s v="Bill Pullman"/>
    <x v="1"/>
    <n v="38"/>
    <n v="103"/>
    <x v="5"/>
  </r>
  <r>
    <s v="Liam Neeson"/>
    <x v="1"/>
    <n v="29"/>
    <n v="108"/>
    <x v="3"/>
  </r>
  <r>
    <s v="Samuel Jackson"/>
    <x v="1"/>
    <n v="40"/>
    <n v="122"/>
    <x v="6"/>
  </r>
  <r>
    <s v="Jim Carrey"/>
    <x v="1"/>
    <n v="122"/>
    <n v="123"/>
    <x v="23"/>
  </r>
  <r>
    <s v="Morgan Freeman"/>
    <x v="1"/>
    <n v="77"/>
    <n v="123"/>
    <x v="5"/>
  </r>
  <r>
    <s v="Arnold Scharz"/>
    <x v="1"/>
    <n v="108"/>
    <n v="124"/>
    <x v="18"/>
  </r>
  <r>
    <s v="Brad Pitt"/>
    <x v="1"/>
    <n v="57"/>
    <n v="124"/>
    <x v="2"/>
  </r>
  <r>
    <s v="Michael Douglas"/>
    <x v="1"/>
    <n v="68"/>
    <n v="137"/>
    <x v="24"/>
  </r>
  <r>
    <s v="Robin Williams"/>
    <x v="1"/>
    <n v="92"/>
    <n v="180"/>
    <x v="23"/>
  </r>
  <r>
    <s v="Tom Hanks"/>
    <x v="1"/>
    <n v="166"/>
    <n v="182"/>
    <x v="2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 dataOnRows="1" applyNumberFormats="0" applyBorderFormats="0" applyFontFormats="0" applyPatternFormats="0" applyAlignmentFormats="0" applyWidthHeightFormats="1" dataCaption="Data" updatedVersion="1" showMemberPropertyTips="0" useAutoFormatting="1" itemPrintTitles="1" createdVersion="1" indent="0" compact="0" compactData="0" gridDropZones="1">
  <location ref="F131:I139" firstHeaderRow="1" firstDataRow="2" firstDataCol="1"/>
  <pivotFields count="5">
    <pivotField compact="0" outline="0" subtotalTop="0" showAll="0" includeNewItemsInFilter="1"/>
    <pivotField axis="axisCol" dataField="1" compact="0" outline="0" subtotalTop="0" showAll="0" includeNewItemsInFilter="1">
      <items count="3">
        <item x="0"/>
        <item x="1"/>
        <item t="default"/>
      </items>
    </pivotField>
    <pivotField compact="0" outline="0" subtotalTop="0" showAll="0" includeNewItemsInFilter="1"/>
    <pivotField compact="0" outline="0" subtotalTop="0" showAll="0" includeNewItemsInFilter="1"/>
    <pivotField axis="axisRow" compact="0" outline="0" subtotalTop="0" showAll="0" includeNewItemsInFilter="1">
      <items count="9">
        <item x="0"/>
        <item x="1"/>
        <item x="2"/>
        <item x="3"/>
        <item x="4"/>
        <item x="5"/>
        <item x="6"/>
        <item x="7"/>
        <item t="default"/>
      </items>
    </pivotField>
  </pivotFields>
  <rowFields count="1">
    <field x="4"/>
  </rowFields>
  <rowItems count="7">
    <i>
      <x v="1"/>
    </i>
    <i>
      <x v="2"/>
    </i>
    <i>
      <x v="3"/>
    </i>
    <i>
      <x v="4"/>
    </i>
    <i>
      <x v="5"/>
    </i>
    <i>
      <x v="6"/>
    </i>
    <i t="grand">
      <x/>
    </i>
  </rowItems>
  <colFields count="1">
    <field x="1"/>
  </colFields>
  <colItems count="3">
    <i>
      <x/>
    </i>
    <i>
      <x v="1"/>
    </i>
    <i t="grand">
      <x/>
    </i>
  </colItems>
  <dataFields count="1">
    <dataField name="Count of Gender" fld="1" subtotal="count" showDataAs="percentOfCol" baseField="0" baseItem="0" numFmtId="10"/>
  </dataFields>
  <formats count="1">
    <format dxfId="0">
      <pivotArea type="all" dataOnly="0" outline="0" fieldPosition="0"/>
    </format>
  </formats>
  <pivotTableStyleInfo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28"/>
  <sheetViews>
    <sheetView tabSelected="1" workbookViewId="0">
      <selection activeCell="C18" sqref="C18"/>
    </sheetView>
  </sheetViews>
  <sheetFormatPr defaultRowHeight="12.75" x14ac:dyDescent="0.2"/>
  <cols>
    <col min="1" max="1" width="16" style="51" customWidth="1"/>
    <col min="2" max="2" width="17" style="50" customWidth="1"/>
    <col min="3" max="3" width="14" style="50" bestFit="1" customWidth="1"/>
    <col min="4" max="4" width="12.140625" style="50" bestFit="1" customWidth="1"/>
    <col min="5" max="5" width="9.140625" style="50"/>
    <col min="6" max="6" width="8.85546875" style="50" customWidth="1"/>
    <col min="7" max="7" width="14.5703125" style="50" customWidth="1"/>
    <col min="8" max="8" width="5" style="50" customWidth="1"/>
    <col min="9" max="9" width="16" style="50" bestFit="1" customWidth="1"/>
    <col min="10" max="10" width="17" style="50" bestFit="1" customWidth="1"/>
    <col min="11" max="11" width="3" style="50" customWidth="1"/>
    <col min="12" max="12" width="11.7109375" style="50" bestFit="1" customWidth="1"/>
    <col min="13" max="15" width="9.140625" style="50"/>
    <col min="16" max="16" width="13.85546875" style="50" bestFit="1" customWidth="1"/>
    <col min="17" max="17" width="16" style="50" bestFit="1" customWidth="1"/>
    <col min="18" max="18" width="17.5703125" style="50" bestFit="1" customWidth="1"/>
    <col min="19" max="19" width="15" style="50" bestFit="1" customWidth="1"/>
    <col min="20" max="16384" width="9.140625" style="50"/>
  </cols>
  <sheetData>
    <row r="1" spans="1:8" x14ac:dyDescent="0.2">
      <c r="A1" s="52" t="s">
        <v>22</v>
      </c>
      <c r="H1" s="53"/>
    </row>
    <row r="2" spans="1:8" x14ac:dyDescent="0.2">
      <c r="H2" s="53"/>
    </row>
    <row r="3" spans="1:8" x14ac:dyDescent="0.2">
      <c r="A3" s="51" t="s">
        <v>23</v>
      </c>
    </row>
    <row r="5" spans="1:8" ht="12.75" customHeight="1" x14ac:dyDescent="0.2">
      <c r="A5" s="54" t="s">
        <v>24</v>
      </c>
      <c r="B5" s="55" t="s">
        <v>25</v>
      </c>
      <c r="C5" s="56" t="s">
        <v>26</v>
      </c>
      <c r="D5" s="56" t="s">
        <v>27</v>
      </c>
      <c r="E5" s="56" t="s">
        <v>28</v>
      </c>
    </row>
    <row r="6" spans="1:8" x14ac:dyDescent="0.2">
      <c r="A6" s="57" t="s">
        <v>29</v>
      </c>
      <c r="B6" s="55" t="s">
        <v>10</v>
      </c>
      <c r="C6" s="58">
        <v>32</v>
      </c>
      <c r="D6" s="58">
        <v>17</v>
      </c>
      <c r="E6" s="58">
        <v>2.5</v>
      </c>
    </row>
    <row r="7" spans="1:8" x14ac:dyDescent="0.2">
      <c r="A7" s="57" t="s">
        <v>30</v>
      </c>
      <c r="B7" s="55" t="s">
        <v>10</v>
      </c>
      <c r="C7" s="58">
        <v>21</v>
      </c>
      <c r="D7" s="58">
        <v>27</v>
      </c>
      <c r="E7" s="58">
        <v>2.5</v>
      </c>
    </row>
    <row r="8" spans="1:8" x14ac:dyDescent="0.2">
      <c r="A8" s="57" t="s">
        <v>31</v>
      </c>
      <c r="B8" s="55" t="s">
        <v>10</v>
      </c>
      <c r="C8" s="58">
        <v>36</v>
      </c>
      <c r="D8" s="58">
        <v>30</v>
      </c>
      <c r="E8" s="58">
        <v>4</v>
      </c>
    </row>
    <row r="9" spans="1:8" x14ac:dyDescent="0.2">
      <c r="A9" s="57" t="s">
        <v>32</v>
      </c>
      <c r="B9" s="55" t="s">
        <v>10</v>
      </c>
      <c r="C9" s="58">
        <v>66</v>
      </c>
      <c r="D9" s="58">
        <v>31</v>
      </c>
      <c r="E9" s="58">
        <v>10</v>
      </c>
    </row>
    <row r="10" spans="1:8" x14ac:dyDescent="0.2">
      <c r="A10" s="57" t="s">
        <v>33</v>
      </c>
      <c r="B10" s="55" t="s">
        <v>10</v>
      </c>
      <c r="C10" s="58">
        <v>32</v>
      </c>
      <c r="D10" s="58">
        <v>33</v>
      </c>
      <c r="E10" s="58">
        <v>10</v>
      </c>
    </row>
    <row r="11" spans="1:8" x14ac:dyDescent="0.2">
      <c r="A11" s="57" t="s">
        <v>34</v>
      </c>
      <c r="B11" s="55" t="s">
        <v>10</v>
      </c>
      <c r="C11" s="58">
        <v>26</v>
      </c>
      <c r="D11" s="58">
        <v>44</v>
      </c>
      <c r="E11" s="58">
        <v>3</v>
      </c>
    </row>
    <row r="12" spans="1:8" x14ac:dyDescent="0.2">
      <c r="A12" s="57" t="s">
        <v>35</v>
      </c>
      <c r="B12" s="55" t="s">
        <v>10</v>
      </c>
      <c r="C12" s="58">
        <v>57</v>
      </c>
      <c r="D12" s="58">
        <v>47</v>
      </c>
      <c r="E12" s="58">
        <v>12</v>
      </c>
    </row>
    <row r="13" spans="1:8" x14ac:dyDescent="0.2">
      <c r="A13" s="57" t="s">
        <v>36</v>
      </c>
      <c r="B13" s="55" t="s">
        <v>10</v>
      </c>
      <c r="C13" s="58">
        <v>32</v>
      </c>
      <c r="D13" s="58">
        <v>47</v>
      </c>
      <c r="E13" s="58">
        <v>6</v>
      </c>
    </row>
    <row r="14" spans="1:8" x14ac:dyDescent="0.2">
      <c r="A14" s="57" t="s">
        <v>37</v>
      </c>
      <c r="B14" s="55" t="s">
        <v>10</v>
      </c>
      <c r="C14" s="58">
        <v>34</v>
      </c>
      <c r="D14" s="58">
        <v>47</v>
      </c>
      <c r="E14" s="58">
        <v>4.5</v>
      </c>
    </row>
    <row r="15" spans="1:8" x14ac:dyDescent="0.2">
      <c r="A15" s="57" t="s">
        <v>38</v>
      </c>
      <c r="B15" s="55" t="s">
        <v>10</v>
      </c>
      <c r="C15" s="58">
        <v>38</v>
      </c>
      <c r="D15" s="58">
        <v>49</v>
      </c>
      <c r="E15" s="58">
        <v>3</v>
      </c>
    </row>
    <row r="16" spans="1:8" x14ac:dyDescent="0.2">
      <c r="A16" s="57" t="s">
        <v>39</v>
      </c>
      <c r="B16" s="55" t="s">
        <v>10</v>
      </c>
      <c r="C16" s="58">
        <v>55</v>
      </c>
      <c r="D16" s="58">
        <v>51</v>
      </c>
      <c r="E16" s="58">
        <v>4</v>
      </c>
    </row>
    <row r="17" spans="1:18" x14ac:dyDescent="0.2">
      <c r="A17" s="57" t="s">
        <v>40</v>
      </c>
      <c r="B17" s="55" t="s">
        <v>10</v>
      </c>
      <c r="C17" s="58">
        <v>51</v>
      </c>
      <c r="D17" s="58">
        <v>53</v>
      </c>
      <c r="E17" s="58">
        <v>2.5</v>
      </c>
    </row>
    <row r="18" spans="1:18" x14ac:dyDescent="0.2">
      <c r="A18" s="57" t="s">
        <v>41</v>
      </c>
      <c r="B18" s="55" t="s">
        <v>10</v>
      </c>
      <c r="C18" s="58">
        <v>43</v>
      </c>
      <c r="D18" s="58">
        <v>55</v>
      </c>
      <c r="E18" s="58">
        <v>8.5</v>
      </c>
    </row>
    <row r="19" spans="1:18" x14ac:dyDescent="0.2">
      <c r="A19" s="57" t="s">
        <v>42</v>
      </c>
      <c r="B19" s="55" t="s">
        <v>10</v>
      </c>
      <c r="C19" s="58">
        <v>26</v>
      </c>
      <c r="D19" s="58">
        <v>75</v>
      </c>
      <c r="E19" s="58">
        <v>2</v>
      </c>
    </row>
    <row r="20" spans="1:18" x14ac:dyDescent="0.2">
      <c r="A20" s="57" t="s">
        <v>43</v>
      </c>
      <c r="B20" s="55" t="s">
        <v>10</v>
      </c>
      <c r="C20" s="58">
        <v>62</v>
      </c>
      <c r="D20" s="58">
        <v>85</v>
      </c>
      <c r="E20" s="58">
        <v>9</v>
      </c>
    </row>
    <row r="21" spans="1:18" x14ac:dyDescent="0.2">
      <c r="A21" s="57" t="s">
        <v>44</v>
      </c>
      <c r="B21" s="55" t="s">
        <v>10</v>
      </c>
      <c r="C21" s="58">
        <v>69</v>
      </c>
      <c r="D21" s="58">
        <v>85</v>
      </c>
      <c r="E21" s="58">
        <v>2.5</v>
      </c>
    </row>
    <row r="22" spans="1:18" x14ac:dyDescent="0.2">
      <c r="A22" s="57" t="s">
        <v>45</v>
      </c>
      <c r="B22" s="55" t="s">
        <v>10</v>
      </c>
      <c r="C22" s="58">
        <v>64</v>
      </c>
      <c r="D22" s="58">
        <v>104</v>
      </c>
      <c r="E22" s="58">
        <v>11</v>
      </c>
    </row>
    <row r="23" spans="1:18" x14ac:dyDescent="0.2">
      <c r="A23" s="57" t="s">
        <v>46</v>
      </c>
      <c r="B23" s="55" t="s">
        <v>10</v>
      </c>
      <c r="C23" s="58">
        <v>65</v>
      </c>
      <c r="D23" s="58">
        <v>125</v>
      </c>
      <c r="E23" s="58">
        <v>12</v>
      </c>
    </row>
    <row r="24" spans="1:18" x14ac:dyDescent="0.2">
      <c r="A24" s="57" t="s">
        <v>47</v>
      </c>
      <c r="B24" s="55" t="s">
        <v>48</v>
      </c>
      <c r="C24" s="58">
        <v>42</v>
      </c>
      <c r="D24" s="58">
        <v>4</v>
      </c>
      <c r="E24" s="58">
        <v>2</v>
      </c>
    </row>
    <row r="25" spans="1:18" x14ac:dyDescent="0.2">
      <c r="A25" s="57" t="s">
        <v>49</v>
      </c>
      <c r="B25" s="55" t="s">
        <v>48</v>
      </c>
      <c r="C25" s="58">
        <v>52</v>
      </c>
      <c r="D25" s="58">
        <v>14</v>
      </c>
      <c r="E25" s="58">
        <v>7</v>
      </c>
    </row>
    <row r="26" spans="1:18" x14ac:dyDescent="0.2">
      <c r="A26" s="57" t="s">
        <v>50</v>
      </c>
      <c r="B26" s="55" t="s">
        <v>48</v>
      </c>
      <c r="C26" s="58">
        <v>20</v>
      </c>
      <c r="D26" s="58">
        <v>16</v>
      </c>
      <c r="E26" s="58">
        <v>7</v>
      </c>
    </row>
    <row r="27" spans="1:18" x14ac:dyDescent="0.2">
      <c r="A27" s="57" t="s">
        <v>51</v>
      </c>
      <c r="B27" s="55" t="s">
        <v>48</v>
      </c>
      <c r="C27" s="58">
        <v>47</v>
      </c>
      <c r="D27" s="58">
        <v>19</v>
      </c>
      <c r="E27" s="58">
        <v>7</v>
      </c>
    </row>
    <row r="28" spans="1:18" x14ac:dyDescent="0.2">
      <c r="A28" s="57" t="s">
        <v>52</v>
      </c>
      <c r="B28" s="55" t="s">
        <v>48</v>
      </c>
      <c r="C28" s="58">
        <v>47</v>
      </c>
      <c r="D28" s="58">
        <v>21</v>
      </c>
      <c r="E28" s="58">
        <v>7.5</v>
      </c>
    </row>
    <row r="29" spans="1:18" x14ac:dyDescent="0.2">
      <c r="A29" s="57" t="s">
        <v>53</v>
      </c>
      <c r="B29" s="55" t="s">
        <v>48</v>
      </c>
      <c r="C29" s="58">
        <v>48</v>
      </c>
      <c r="D29" s="58">
        <v>24</v>
      </c>
      <c r="E29" s="58">
        <v>8</v>
      </c>
    </row>
    <row r="30" spans="1:18" x14ac:dyDescent="0.2">
      <c r="A30" s="57" t="s">
        <v>54</v>
      </c>
      <c r="B30" s="55" t="s">
        <v>48</v>
      </c>
      <c r="C30" s="58">
        <v>40</v>
      </c>
      <c r="D30" s="58">
        <v>28</v>
      </c>
      <c r="E30" s="58">
        <v>7</v>
      </c>
    </row>
    <row r="31" spans="1:18" x14ac:dyDescent="0.2">
      <c r="A31" s="57" t="s">
        <v>55</v>
      </c>
      <c r="B31" s="55" t="s">
        <v>48</v>
      </c>
      <c r="C31" s="58">
        <v>16</v>
      </c>
      <c r="D31" s="58">
        <v>29</v>
      </c>
      <c r="E31" s="58">
        <v>4</v>
      </c>
    </row>
    <row r="32" spans="1:18" x14ac:dyDescent="0.2">
      <c r="A32" s="57" t="s">
        <v>56</v>
      </c>
      <c r="B32" s="55" t="s">
        <v>48</v>
      </c>
      <c r="C32" s="58">
        <v>39</v>
      </c>
      <c r="D32" s="58">
        <v>36</v>
      </c>
      <c r="E32" s="58">
        <v>10</v>
      </c>
      <c r="P32" s="51"/>
      <c r="Q32" s="59"/>
      <c r="R32" s="59"/>
    </row>
    <row r="33" spans="1:18" x14ac:dyDescent="0.2">
      <c r="A33" s="57" t="s">
        <v>57</v>
      </c>
      <c r="B33" s="55" t="s">
        <v>48</v>
      </c>
      <c r="C33" s="58">
        <v>43</v>
      </c>
      <c r="D33" s="58">
        <v>37</v>
      </c>
      <c r="E33" s="58">
        <v>7.5</v>
      </c>
      <c r="P33" s="51"/>
      <c r="Q33" s="59"/>
      <c r="R33" s="59"/>
    </row>
    <row r="34" spans="1:18" x14ac:dyDescent="0.2">
      <c r="A34" s="57" t="s">
        <v>58</v>
      </c>
      <c r="B34" s="55" t="s">
        <v>48</v>
      </c>
      <c r="C34" s="58">
        <v>29</v>
      </c>
      <c r="D34" s="58">
        <v>37</v>
      </c>
      <c r="E34" s="58">
        <v>8</v>
      </c>
      <c r="P34" s="51"/>
      <c r="Q34" s="59"/>
      <c r="R34" s="59"/>
    </row>
    <row r="35" spans="1:18" x14ac:dyDescent="0.2">
      <c r="A35" s="57" t="s">
        <v>59</v>
      </c>
      <c r="B35" s="55" t="s">
        <v>48</v>
      </c>
      <c r="C35" s="58">
        <v>54</v>
      </c>
      <c r="D35" s="58">
        <v>39</v>
      </c>
      <c r="E35" s="58">
        <v>5.5</v>
      </c>
    </row>
    <row r="36" spans="1:18" x14ac:dyDescent="0.2">
      <c r="A36" s="57" t="s">
        <v>60</v>
      </c>
      <c r="B36" s="55" t="s">
        <v>48</v>
      </c>
      <c r="C36" s="58">
        <v>33</v>
      </c>
      <c r="D36" s="58">
        <v>40</v>
      </c>
      <c r="E36" s="58">
        <v>13</v>
      </c>
    </row>
    <row r="37" spans="1:18" x14ac:dyDescent="0.2">
      <c r="A37" s="57" t="s">
        <v>61</v>
      </c>
      <c r="B37" s="55" t="s">
        <v>48</v>
      </c>
      <c r="C37" s="58">
        <v>39</v>
      </c>
      <c r="D37" s="58">
        <v>43</v>
      </c>
      <c r="E37" s="58">
        <v>5.5</v>
      </c>
    </row>
    <row r="38" spans="1:18" x14ac:dyDescent="0.2">
      <c r="A38" s="57" t="s">
        <v>62</v>
      </c>
      <c r="B38" s="55" t="s">
        <v>48</v>
      </c>
      <c r="C38" s="58">
        <v>25</v>
      </c>
      <c r="D38" s="58">
        <v>49</v>
      </c>
      <c r="E38" s="58">
        <v>5.2</v>
      </c>
    </row>
    <row r="39" spans="1:18" x14ac:dyDescent="0.2">
      <c r="A39" s="57" t="s">
        <v>63</v>
      </c>
      <c r="B39" s="55" t="s">
        <v>48</v>
      </c>
      <c r="C39" s="58">
        <v>23</v>
      </c>
      <c r="D39" s="58">
        <v>52</v>
      </c>
      <c r="E39" s="58">
        <v>3.5</v>
      </c>
    </row>
    <row r="40" spans="1:18" x14ac:dyDescent="0.2">
      <c r="A40" s="57" t="s">
        <v>64</v>
      </c>
      <c r="B40" s="55" t="s">
        <v>48</v>
      </c>
      <c r="C40" s="58">
        <v>58</v>
      </c>
      <c r="D40" s="58">
        <v>56</v>
      </c>
      <c r="E40" s="58">
        <v>10</v>
      </c>
    </row>
    <row r="41" spans="1:18" x14ac:dyDescent="0.2">
      <c r="A41" s="57" t="s">
        <v>65</v>
      </c>
      <c r="B41" s="55" t="s">
        <v>48</v>
      </c>
      <c r="C41" s="58">
        <v>33</v>
      </c>
      <c r="D41" s="58">
        <v>59</v>
      </c>
      <c r="E41" s="58">
        <v>3</v>
      </c>
      <c r="P41" s="51"/>
      <c r="Q41" s="60"/>
      <c r="R41" s="59"/>
    </row>
    <row r="42" spans="1:18" x14ac:dyDescent="0.2">
      <c r="A42" s="57" t="s">
        <v>66</v>
      </c>
      <c r="B42" s="55" t="s">
        <v>48</v>
      </c>
      <c r="C42" s="58">
        <v>44</v>
      </c>
      <c r="D42" s="58">
        <v>60</v>
      </c>
      <c r="E42" s="58">
        <v>5.5</v>
      </c>
      <c r="P42" s="51"/>
      <c r="Q42" s="60"/>
      <c r="R42" s="59"/>
    </row>
    <row r="43" spans="1:18" x14ac:dyDescent="0.2">
      <c r="A43" s="57" t="s">
        <v>67</v>
      </c>
      <c r="B43" s="55" t="s">
        <v>48</v>
      </c>
      <c r="C43" s="58">
        <v>60</v>
      </c>
      <c r="D43" s="58">
        <v>63</v>
      </c>
      <c r="E43" s="58">
        <v>7.5</v>
      </c>
      <c r="P43" s="51"/>
      <c r="Q43" s="60"/>
      <c r="R43" s="59"/>
    </row>
    <row r="44" spans="1:18" x14ac:dyDescent="0.2">
      <c r="A44" s="57" t="s">
        <v>68</v>
      </c>
      <c r="B44" s="55" t="s">
        <v>48</v>
      </c>
      <c r="C44" s="58">
        <v>83</v>
      </c>
      <c r="D44" s="58">
        <v>65</v>
      </c>
      <c r="E44" s="58">
        <v>6</v>
      </c>
    </row>
    <row r="45" spans="1:18" x14ac:dyDescent="0.2">
      <c r="A45" s="57" t="s">
        <v>69</v>
      </c>
      <c r="B45" s="55" t="s">
        <v>48</v>
      </c>
      <c r="C45" s="58">
        <v>78</v>
      </c>
      <c r="D45" s="58">
        <v>67</v>
      </c>
      <c r="E45" s="58">
        <v>2.5</v>
      </c>
    </row>
    <row r="46" spans="1:18" x14ac:dyDescent="0.2">
      <c r="A46" s="57" t="s">
        <v>70</v>
      </c>
      <c r="B46" s="55" t="s">
        <v>48</v>
      </c>
      <c r="C46" s="58">
        <v>31</v>
      </c>
      <c r="D46" s="58">
        <v>67</v>
      </c>
      <c r="E46" s="58">
        <v>7.5</v>
      </c>
    </row>
    <row r="47" spans="1:18" x14ac:dyDescent="0.2">
      <c r="A47" s="57" t="s">
        <v>71</v>
      </c>
      <c r="B47" s="55" t="s">
        <v>48</v>
      </c>
      <c r="C47" s="58">
        <v>37</v>
      </c>
      <c r="D47" s="58">
        <v>68</v>
      </c>
      <c r="E47" s="58">
        <v>8</v>
      </c>
    </row>
    <row r="48" spans="1:18" x14ac:dyDescent="0.2">
      <c r="A48" s="57" t="s">
        <v>72</v>
      </c>
      <c r="B48" s="55" t="s">
        <v>48</v>
      </c>
      <c r="C48" s="58">
        <v>57</v>
      </c>
      <c r="D48" s="58">
        <v>69</v>
      </c>
      <c r="E48" s="58">
        <v>4</v>
      </c>
    </row>
    <row r="49" spans="1:5" x14ac:dyDescent="0.2">
      <c r="A49" s="57" t="s">
        <v>73</v>
      </c>
      <c r="B49" s="55" t="s">
        <v>48</v>
      </c>
      <c r="C49" s="58">
        <v>57</v>
      </c>
      <c r="D49" s="58">
        <v>69</v>
      </c>
      <c r="E49" s="58">
        <v>4</v>
      </c>
    </row>
    <row r="50" spans="1:5" x14ac:dyDescent="0.2">
      <c r="A50" s="57" t="s">
        <v>74</v>
      </c>
      <c r="B50" s="55" t="s">
        <v>48</v>
      </c>
      <c r="C50" s="58">
        <v>41</v>
      </c>
      <c r="D50" s="58">
        <v>71</v>
      </c>
      <c r="E50" s="58">
        <v>10</v>
      </c>
    </row>
    <row r="51" spans="1:5" x14ac:dyDescent="0.2">
      <c r="A51" s="57" t="s">
        <v>75</v>
      </c>
      <c r="B51" s="55" t="s">
        <v>48</v>
      </c>
      <c r="C51" s="58">
        <v>55</v>
      </c>
      <c r="D51" s="58">
        <v>73</v>
      </c>
      <c r="E51" s="58">
        <v>10</v>
      </c>
    </row>
    <row r="52" spans="1:5" x14ac:dyDescent="0.2">
      <c r="A52" s="57" t="s">
        <v>76</v>
      </c>
      <c r="B52" s="55" t="s">
        <v>48</v>
      </c>
      <c r="C52" s="58">
        <v>24</v>
      </c>
      <c r="D52" s="58">
        <v>74</v>
      </c>
      <c r="E52" s="58">
        <v>7.5</v>
      </c>
    </row>
    <row r="53" spans="1:5" x14ac:dyDescent="0.2">
      <c r="A53" s="57" t="s">
        <v>77</v>
      </c>
      <c r="B53" s="55" t="s">
        <v>48</v>
      </c>
      <c r="C53" s="58">
        <v>59</v>
      </c>
      <c r="D53" s="58">
        <v>77</v>
      </c>
      <c r="E53" s="58">
        <v>13</v>
      </c>
    </row>
    <row r="54" spans="1:5" x14ac:dyDescent="0.2">
      <c r="A54" s="57" t="s">
        <v>78</v>
      </c>
      <c r="B54" s="55" t="s">
        <v>48</v>
      </c>
      <c r="C54" s="58">
        <v>54</v>
      </c>
      <c r="D54" s="58">
        <v>82</v>
      </c>
      <c r="E54" s="58">
        <v>20</v>
      </c>
    </row>
    <row r="55" spans="1:5" x14ac:dyDescent="0.2">
      <c r="A55" s="57" t="s">
        <v>79</v>
      </c>
      <c r="B55" s="55" t="s">
        <v>48</v>
      </c>
      <c r="C55" s="58">
        <v>27</v>
      </c>
      <c r="D55" s="58">
        <v>83</v>
      </c>
      <c r="E55" s="58">
        <v>6</v>
      </c>
    </row>
    <row r="56" spans="1:5" x14ac:dyDescent="0.2">
      <c r="A56" s="57" t="s">
        <v>80</v>
      </c>
      <c r="B56" s="55" t="s">
        <v>48</v>
      </c>
      <c r="C56" s="58">
        <v>49</v>
      </c>
      <c r="D56" s="58">
        <v>86</v>
      </c>
      <c r="E56" s="58">
        <v>19.8</v>
      </c>
    </row>
    <row r="57" spans="1:5" x14ac:dyDescent="0.2">
      <c r="A57" s="57" t="s">
        <v>81</v>
      </c>
      <c r="B57" s="55" t="s">
        <v>48</v>
      </c>
      <c r="C57" s="58">
        <v>103</v>
      </c>
      <c r="D57" s="58">
        <v>91</v>
      </c>
      <c r="E57" s="58">
        <v>20</v>
      </c>
    </row>
    <row r="58" spans="1:5" x14ac:dyDescent="0.2">
      <c r="A58" s="57" t="s">
        <v>82</v>
      </c>
      <c r="B58" s="55" t="s">
        <v>48</v>
      </c>
      <c r="C58" s="58">
        <v>96</v>
      </c>
      <c r="D58" s="58">
        <v>91</v>
      </c>
      <c r="E58" s="58">
        <v>20</v>
      </c>
    </row>
    <row r="59" spans="1:5" x14ac:dyDescent="0.2">
      <c r="A59" s="57" t="s">
        <v>83</v>
      </c>
      <c r="B59" s="55" t="s">
        <v>48</v>
      </c>
      <c r="C59" s="58">
        <v>55</v>
      </c>
      <c r="D59" s="58">
        <v>94</v>
      </c>
      <c r="E59" s="58">
        <v>12.5</v>
      </c>
    </row>
    <row r="60" spans="1:5" x14ac:dyDescent="0.2">
      <c r="A60" s="57" t="s">
        <v>84</v>
      </c>
      <c r="B60" s="55" t="s">
        <v>48</v>
      </c>
      <c r="C60" s="58">
        <v>91</v>
      </c>
      <c r="D60" s="58">
        <v>95</v>
      </c>
      <c r="E60" s="58">
        <v>19</v>
      </c>
    </row>
    <row r="61" spans="1:5" x14ac:dyDescent="0.2">
      <c r="A61" s="57" t="s">
        <v>85</v>
      </c>
      <c r="B61" s="55" t="s">
        <v>48</v>
      </c>
      <c r="C61" s="58">
        <v>55</v>
      </c>
      <c r="D61" s="58">
        <v>99</v>
      </c>
      <c r="E61" s="58">
        <v>16.5</v>
      </c>
    </row>
    <row r="62" spans="1:5" x14ac:dyDescent="0.2">
      <c r="A62" s="57" t="s">
        <v>86</v>
      </c>
      <c r="B62" s="55" t="s">
        <v>48</v>
      </c>
      <c r="C62" s="58">
        <v>38</v>
      </c>
      <c r="D62" s="58">
        <v>103</v>
      </c>
      <c r="E62" s="58">
        <v>6</v>
      </c>
    </row>
    <row r="63" spans="1:5" x14ac:dyDescent="0.2">
      <c r="A63" s="57" t="s">
        <v>87</v>
      </c>
      <c r="B63" s="55" t="s">
        <v>48</v>
      </c>
      <c r="C63" s="58">
        <v>29</v>
      </c>
      <c r="D63" s="58">
        <v>108</v>
      </c>
      <c r="E63" s="58">
        <v>3</v>
      </c>
    </row>
    <row r="64" spans="1:5" x14ac:dyDescent="0.2">
      <c r="A64" s="57" t="s">
        <v>88</v>
      </c>
      <c r="B64" s="55" t="s">
        <v>48</v>
      </c>
      <c r="C64" s="58">
        <v>40</v>
      </c>
      <c r="D64" s="58">
        <v>122</v>
      </c>
      <c r="E64" s="58">
        <v>4.5</v>
      </c>
    </row>
    <row r="65" spans="1:5" x14ac:dyDescent="0.2">
      <c r="A65" s="57" t="s">
        <v>89</v>
      </c>
      <c r="B65" s="55" t="s">
        <v>48</v>
      </c>
      <c r="C65" s="58">
        <v>122</v>
      </c>
      <c r="D65" s="58">
        <v>123</v>
      </c>
      <c r="E65" s="58">
        <v>15</v>
      </c>
    </row>
    <row r="66" spans="1:5" x14ac:dyDescent="0.2">
      <c r="A66" s="57" t="s">
        <v>90</v>
      </c>
      <c r="B66" s="55" t="s">
        <v>48</v>
      </c>
      <c r="C66" s="58">
        <v>77</v>
      </c>
      <c r="D66" s="58">
        <v>123</v>
      </c>
      <c r="E66" s="58">
        <v>6</v>
      </c>
    </row>
    <row r="67" spans="1:5" x14ac:dyDescent="0.2">
      <c r="A67" s="57" t="s">
        <v>91</v>
      </c>
      <c r="B67" s="55" t="s">
        <v>48</v>
      </c>
      <c r="C67" s="58">
        <v>108</v>
      </c>
      <c r="D67" s="58">
        <v>124</v>
      </c>
      <c r="E67" s="58">
        <v>20</v>
      </c>
    </row>
    <row r="68" spans="1:5" x14ac:dyDescent="0.2">
      <c r="A68" s="57" t="s">
        <v>92</v>
      </c>
      <c r="B68" s="55" t="s">
        <v>48</v>
      </c>
      <c r="C68" s="58">
        <v>57</v>
      </c>
      <c r="D68" s="58">
        <v>124</v>
      </c>
      <c r="E68" s="58">
        <v>10</v>
      </c>
    </row>
    <row r="69" spans="1:5" x14ac:dyDescent="0.2">
      <c r="A69" s="57" t="s">
        <v>93</v>
      </c>
      <c r="B69" s="55" t="s">
        <v>48</v>
      </c>
      <c r="C69" s="58">
        <v>68</v>
      </c>
      <c r="D69" s="58">
        <v>137</v>
      </c>
      <c r="E69" s="58">
        <v>18</v>
      </c>
    </row>
    <row r="70" spans="1:5" x14ac:dyDescent="0.2">
      <c r="A70" s="57" t="s">
        <v>94</v>
      </c>
      <c r="B70" s="55" t="s">
        <v>48</v>
      </c>
      <c r="C70" s="58">
        <v>92</v>
      </c>
      <c r="D70" s="58">
        <v>180</v>
      </c>
      <c r="E70" s="58">
        <v>15</v>
      </c>
    </row>
    <row r="71" spans="1:5" x14ac:dyDescent="0.2">
      <c r="A71" s="57" t="s">
        <v>95</v>
      </c>
      <c r="B71" s="55" t="s">
        <v>48</v>
      </c>
      <c r="C71" s="58">
        <v>166</v>
      </c>
      <c r="D71" s="58">
        <v>182</v>
      </c>
      <c r="E71" s="58">
        <v>17.5</v>
      </c>
    </row>
    <row r="75" spans="1:5" x14ac:dyDescent="0.2">
      <c r="A75" s="50"/>
    </row>
    <row r="76" spans="1:5" x14ac:dyDescent="0.2">
      <c r="A76" s="50"/>
    </row>
    <row r="77" spans="1:5" x14ac:dyDescent="0.2">
      <c r="B77" s="60"/>
      <c r="C77" s="60"/>
      <c r="D77" s="60"/>
    </row>
    <row r="78" spans="1:5" x14ac:dyDescent="0.2">
      <c r="B78" s="60"/>
      <c r="C78" s="60"/>
      <c r="D78" s="60"/>
    </row>
    <row r="79" spans="1:5" x14ac:dyDescent="0.2">
      <c r="B79" s="60"/>
      <c r="C79" s="60"/>
      <c r="D79" s="60"/>
    </row>
    <row r="80" spans="1:5" x14ac:dyDescent="0.2">
      <c r="B80" s="60"/>
      <c r="C80" s="60"/>
      <c r="D80" s="60"/>
    </row>
    <row r="81" spans="1:4" x14ac:dyDescent="0.2">
      <c r="B81" s="60"/>
      <c r="C81" s="60"/>
      <c r="D81" s="60"/>
    </row>
    <row r="82" spans="1:4" x14ac:dyDescent="0.2">
      <c r="B82" s="60"/>
      <c r="C82" s="60"/>
      <c r="D82" s="60"/>
    </row>
    <row r="83" spans="1:4" x14ac:dyDescent="0.2">
      <c r="B83" s="60"/>
      <c r="C83" s="60"/>
      <c r="D83" s="60"/>
    </row>
    <row r="84" spans="1:4" x14ac:dyDescent="0.2">
      <c r="A84" s="50"/>
    </row>
    <row r="85" spans="1:4" x14ac:dyDescent="0.2">
      <c r="A85" s="50"/>
    </row>
    <row r="86" spans="1:4" x14ac:dyDescent="0.2">
      <c r="A86" s="50"/>
    </row>
    <row r="87" spans="1:4" x14ac:dyDescent="0.2">
      <c r="A87" s="50"/>
    </row>
    <row r="88" spans="1:4" x14ac:dyDescent="0.2">
      <c r="A88" s="50"/>
    </row>
    <row r="89" spans="1:4" x14ac:dyDescent="0.2">
      <c r="B89" s="59"/>
      <c r="C89" s="59"/>
      <c r="D89" s="59"/>
    </row>
    <row r="90" spans="1:4" x14ac:dyDescent="0.2">
      <c r="B90" s="59"/>
      <c r="C90" s="59"/>
      <c r="D90" s="59"/>
    </row>
    <row r="91" spans="1:4" x14ac:dyDescent="0.2">
      <c r="B91" s="59"/>
      <c r="C91" s="59"/>
      <c r="D91" s="59"/>
    </row>
    <row r="92" spans="1:4" x14ac:dyDescent="0.2">
      <c r="B92" s="59"/>
      <c r="C92" s="59"/>
      <c r="D92" s="59"/>
    </row>
    <row r="93" spans="1:4" x14ac:dyDescent="0.2">
      <c r="B93" s="59"/>
      <c r="C93" s="59"/>
      <c r="D93" s="59"/>
    </row>
    <row r="94" spans="1:4" x14ac:dyDescent="0.2">
      <c r="B94" s="59"/>
      <c r="C94" s="59"/>
      <c r="D94" s="59"/>
    </row>
    <row r="95" spans="1:4" x14ac:dyDescent="0.2">
      <c r="B95" s="59"/>
      <c r="C95" s="59"/>
      <c r="D95" s="59"/>
    </row>
    <row r="96" spans="1:4" x14ac:dyDescent="0.2">
      <c r="A96" s="50"/>
    </row>
    <row r="97" spans="1:12" x14ac:dyDescent="0.2">
      <c r="A97" s="50"/>
    </row>
    <row r="98" spans="1:12" x14ac:dyDescent="0.2">
      <c r="A98" s="50"/>
    </row>
    <row r="99" spans="1:12" x14ac:dyDescent="0.2">
      <c r="A99" s="50"/>
    </row>
    <row r="100" spans="1:12" x14ac:dyDescent="0.2">
      <c r="A100" s="50"/>
    </row>
    <row r="101" spans="1:12" x14ac:dyDescent="0.2">
      <c r="A101" s="50"/>
    </row>
    <row r="102" spans="1:12" x14ac:dyDescent="0.2">
      <c r="A102" s="50"/>
      <c r="I102" s="51"/>
      <c r="J102" s="59"/>
      <c r="K102" s="59"/>
      <c r="L102" s="59"/>
    </row>
    <row r="103" spans="1:12" x14ac:dyDescent="0.2">
      <c r="A103" s="50"/>
      <c r="I103" s="51"/>
      <c r="J103" s="59"/>
      <c r="K103" s="59"/>
      <c r="L103" s="59"/>
    </row>
    <row r="104" spans="1:12" x14ac:dyDescent="0.2">
      <c r="A104" s="50"/>
      <c r="I104" s="51"/>
      <c r="J104" s="59"/>
      <c r="K104" s="59"/>
      <c r="L104" s="59"/>
    </row>
    <row r="105" spans="1:12" x14ac:dyDescent="0.2">
      <c r="A105" s="50"/>
      <c r="I105" s="51"/>
      <c r="J105" s="59"/>
      <c r="K105" s="59"/>
      <c r="L105" s="59"/>
    </row>
    <row r="106" spans="1:12" x14ac:dyDescent="0.2">
      <c r="A106" s="50"/>
      <c r="I106" s="51"/>
      <c r="J106" s="59"/>
      <c r="K106" s="59"/>
      <c r="L106" s="59"/>
    </row>
    <row r="107" spans="1:12" x14ac:dyDescent="0.2">
      <c r="A107" s="50"/>
      <c r="I107" s="51"/>
      <c r="J107" s="59"/>
      <c r="K107" s="59"/>
      <c r="L107" s="59"/>
    </row>
    <row r="108" spans="1:12" x14ac:dyDescent="0.2">
      <c r="A108" s="50"/>
      <c r="I108" s="51"/>
      <c r="J108" s="59"/>
      <c r="K108" s="59"/>
      <c r="L108" s="59"/>
    </row>
    <row r="109" spans="1:12" x14ac:dyDescent="0.2">
      <c r="A109" s="50"/>
      <c r="I109" s="51"/>
      <c r="J109" s="59"/>
      <c r="K109" s="59"/>
      <c r="L109" s="59"/>
    </row>
    <row r="110" spans="1:12" x14ac:dyDescent="0.2">
      <c r="A110" s="50"/>
      <c r="I110" s="51"/>
      <c r="J110" s="59"/>
      <c r="K110" s="59"/>
      <c r="L110" s="59"/>
    </row>
    <row r="111" spans="1:12" x14ac:dyDescent="0.2">
      <c r="A111" s="50"/>
      <c r="I111" s="51"/>
      <c r="J111" s="59"/>
      <c r="K111" s="59"/>
      <c r="L111" s="59"/>
    </row>
    <row r="112" spans="1:12" x14ac:dyDescent="0.2">
      <c r="A112" s="50"/>
      <c r="I112" s="51"/>
      <c r="J112" s="59"/>
      <c r="K112" s="59"/>
      <c r="L112" s="59"/>
    </row>
    <row r="113" spans="1:12" x14ac:dyDescent="0.2">
      <c r="A113" s="50"/>
      <c r="I113" s="51"/>
      <c r="J113" s="59"/>
      <c r="K113" s="59"/>
      <c r="L113" s="59"/>
    </row>
    <row r="114" spans="1:12" x14ac:dyDescent="0.2">
      <c r="A114" s="50"/>
      <c r="I114" s="51"/>
      <c r="J114" s="59"/>
      <c r="K114" s="59"/>
      <c r="L114" s="59"/>
    </row>
    <row r="115" spans="1:12" x14ac:dyDescent="0.2">
      <c r="A115" s="50"/>
      <c r="I115" s="51"/>
      <c r="J115" s="59"/>
      <c r="K115" s="59"/>
      <c r="L115" s="59"/>
    </row>
    <row r="116" spans="1:12" x14ac:dyDescent="0.2">
      <c r="I116" s="51"/>
      <c r="J116" s="59"/>
      <c r="K116" s="59"/>
      <c r="L116" s="59"/>
    </row>
    <row r="117" spans="1:12" x14ac:dyDescent="0.2">
      <c r="I117" s="51"/>
      <c r="J117" s="59"/>
      <c r="K117" s="59"/>
      <c r="L117" s="59"/>
    </row>
    <row r="118" spans="1:12" x14ac:dyDescent="0.2">
      <c r="I118" s="51"/>
      <c r="J118" s="59"/>
      <c r="K118" s="59"/>
      <c r="L118" s="59"/>
    </row>
    <row r="119" spans="1:12" x14ac:dyDescent="0.2">
      <c r="I119" s="51"/>
      <c r="J119" s="59"/>
      <c r="K119" s="59"/>
      <c r="L119" s="59"/>
    </row>
    <row r="120" spans="1:12" x14ac:dyDescent="0.2">
      <c r="I120" s="51"/>
      <c r="J120" s="59"/>
      <c r="K120" s="59"/>
      <c r="L120" s="59"/>
    </row>
    <row r="121" spans="1:12" x14ac:dyDescent="0.2">
      <c r="I121" s="51"/>
      <c r="J121" s="59"/>
      <c r="K121" s="59"/>
      <c r="L121" s="59"/>
    </row>
    <row r="122" spans="1:12" x14ac:dyDescent="0.2">
      <c r="I122" s="51"/>
      <c r="J122" s="59"/>
      <c r="K122" s="59"/>
      <c r="L122" s="59"/>
    </row>
    <row r="123" spans="1:12" x14ac:dyDescent="0.2">
      <c r="I123" s="51"/>
      <c r="J123" s="59"/>
      <c r="K123" s="59"/>
      <c r="L123" s="59"/>
    </row>
    <row r="124" spans="1:12" x14ac:dyDescent="0.2">
      <c r="I124" s="51"/>
      <c r="J124" s="59"/>
      <c r="K124" s="59"/>
      <c r="L124" s="59"/>
    </row>
    <row r="125" spans="1:12" x14ac:dyDescent="0.2">
      <c r="I125" s="51"/>
      <c r="J125" s="59"/>
      <c r="K125" s="59"/>
      <c r="L125" s="59"/>
    </row>
    <row r="126" spans="1:12" x14ac:dyDescent="0.2">
      <c r="I126" s="51"/>
      <c r="J126" s="59"/>
      <c r="K126" s="59"/>
      <c r="L126" s="59"/>
    </row>
    <row r="127" spans="1:12" x14ac:dyDescent="0.2">
      <c r="I127" s="51"/>
      <c r="J127" s="59"/>
      <c r="K127" s="59"/>
      <c r="L127" s="59"/>
    </row>
    <row r="128" spans="1:12" x14ac:dyDescent="0.2">
      <c r="I128" s="51"/>
      <c r="J128" s="59"/>
      <c r="K128" s="59"/>
      <c r="L128" s="59"/>
    </row>
  </sheetData>
  <autoFilter ref="A5:E71"/>
  <conditionalFormatting sqref="Q21">
    <cfRule type="cellIs" dxfId="1"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1:N68"/>
  <sheetViews>
    <sheetView topLeftCell="A22" workbookViewId="0">
      <selection activeCell="G47" sqref="G47"/>
    </sheetView>
  </sheetViews>
  <sheetFormatPr defaultRowHeight="12.75" x14ac:dyDescent="0.2"/>
  <cols>
    <col min="1" max="1" width="9" style="2" bestFit="1" customWidth="1"/>
    <col min="2" max="3" width="6.7109375" style="2" bestFit="1" customWidth="1"/>
    <col min="4" max="4" width="6.85546875" style="2" customWidth="1"/>
    <col min="5" max="5" width="9.5703125" style="2" customWidth="1"/>
    <col min="6" max="6" width="7.42578125" style="2" customWidth="1"/>
    <col min="7" max="9" width="9.140625" style="2"/>
    <col min="10" max="10" width="10.140625" style="2" customWidth="1"/>
    <col min="11" max="11" width="9.85546875" style="2" customWidth="1"/>
    <col min="12" max="12" width="9.140625" style="2"/>
    <col min="13" max="13" width="8" style="2" customWidth="1"/>
    <col min="14" max="14" width="11.7109375" style="2" customWidth="1"/>
    <col min="15" max="16384" width="9.140625" style="2"/>
  </cols>
  <sheetData>
    <row r="11" spans="1:6" x14ac:dyDescent="0.2">
      <c r="A11" s="4" t="s">
        <v>20</v>
      </c>
    </row>
    <row r="12" spans="1:6" ht="13.5" thickBot="1" x14ac:dyDescent="0.25">
      <c r="B12" s="124" t="s">
        <v>13</v>
      </c>
      <c r="C12" s="125"/>
      <c r="D12" s="125"/>
      <c r="E12" s="125"/>
      <c r="F12" s="126"/>
    </row>
    <row r="13" spans="1:6" ht="13.5" thickTop="1" x14ac:dyDescent="0.2">
      <c r="A13" s="14" t="s">
        <v>7</v>
      </c>
      <c r="B13" s="15">
        <v>0</v>
      </c>
      <c r="C13" s="16">
        <v>60</v>
      </c>
      <c r="D13" s="16">
        <v>70</v>
      </c>
      <c r="E13" s="16">
        <v>80</v>
      </c>
      <c r="F13" s="17">
        <v>90</v>
      </c>
    </row>
    <row r="14" spans="1:6" ht="13.5" thickBot="1" x14ac:dyDescent="0.25">
      <c r="A14" s="14" t="s">
        <v>8</v>
      </c>
      <c r="B14" s="18" t="s">
        <v>10</v>
      </c>
      <c r="C14" s="19" t="s">
        <v>11</v>
      </c>
      <c r="D14" s="19" t="s">
        <v>12</v>
      </c>
      <c r="E14" s="19" t="s">
        <v>5</v>
      </c>
      <c r="F14" s="20" t="s">
        <v>4</v>
      </c>
    </row>
    <row r="15" spans="1:6" ht="13.5" thickTop="1" x14ac:dyDescent="0.2"/>
    <row r="16" spans="1:6" x14ac:dyDescent="0.2">
      <c r="E16" s="4" t="s">
        <v>19</v>
      </c>
    </row>
    <row r="18" spans="1:6" x14ac:dyDescent="0.2">
      <c r="E18" s="127" t="s">
        <v>9</v>
      </c>
      <c r="F18" s="127"/>
    </row>
    <row r="19" spans="1:6" ht="13.5" thickBot="1" x14ac:dyDescent="0.25">
      <c r="A19" s="1" t="s">
        <v>6</v>
      </c>
      <c r="B19" s="1" t="s">
        <v>7</v>
      </c>
      <c r="C19" s="1" t="s">
        <v>8</v>
      </c>
      <c r="E19" s="11" t="s">
        <v>7</v>
      </c>
      <c r="F19" s="11" t="s">
        <v>8</v>
      </c>
    </row>
    <row r="20" spans="1:6" x14ac:dyDescent="0.2">
      <c r="A20" s="1">
        <v>1</v>
      </c>
      <c r="B20" s="3">
        <v>67</v>
      </c>
      <c r="C20" s="129" t="str">
        <f>VLOOKUP(B20,$E$19:$F$24,2)</f>
        <v>D</v>
      </c>
      <c r="E20" s="12">
        <v>0</v>
      </c>
      <c r="F20" s="9" t="s">
        <v>10</v>
      </c>
    </row>
    <row r="21" spans="1:6" x14ac:dyDescent="0.2">
      <c r="A21" s="1">
        <v>2</v>
      </c>
      <c r="B21" s="3">
        <v>72</v>
      </c>
      <c r="C21" s="130" t="str">
        <f t="shared" ref="C21:C28" si="0">VLOOKUP(B21,$E$19:$F$24,2)</f>
        <v>C</v>
      </c>
      <c r="E21" s="12">
        <v>60</v>
      </c>
      <c r="F21" s="9" t="s">
        <v>11</v>
      </c>
    </row>
    <row r="22" spans="1:6" x14ac:dyDescent="0.2">
      <c r="A22" s="1">
        <v>3</v>
      </c>
      <c r="B22" s="3">
        <v>77</v>
      </c>
      <c r="C22" s="130" t="str">
        <f t="shared" si="0"/>
        <v>C</v>
      </c>
      <c r="E22" s="12">
        <v>70</v>
      </c>
      <c r="F22" s="9" t="s">
        <v>12</v>
      </c>
    </row>
    <row r="23" spans="1:6" x14ac:dyDescent="0.2">
      <c r="A23" s="1">
        <v>4</v>
      </c>
      <c r="B23" s="3">
        <v>70</v>
      </c>
      <c r="C23" s="130" t="str">
        <f t="shared" si="0"/>
        <v>C</v>
      </c>
      <c r="E23" s="12">
        <v>80</v>
      </c>
      <c r="F23" s="9" t="s">
        <v>5</v>
      </c>
    </row>
    <row r="24" spans="1:6" ht="13.5" thickBot="1" x14ac:dyDescent="0.25">
      <c r="A24" s="1">
        <v>5</v>
      </c>
      <c r="B24" s="3">
        <v>66</v>
      </c>
      <c r="C24" s="130" t="str">
        <f t="shared" si="0"/>
        <v>D</v>
      </c>
      <c r="E24" s="13">
        <v>90</v>
      </c>
      <c r="F24" s="10" t="s">
        <v>4</v>
      </c>
    </row>
    <row r="25" spans="1:6" x14ac:dyDescent="0.2">
      <c r="A25" s="1">
        <v>6</v>
      </c>
      <c r="B25" s="3">
        <v>81</v>
      </c>
      <c r="C25" s="130" t="str">
        <f t="shared" si="0"/>
        <v>B</v>
      </c>
    </row>
    <row r="26" spans="1:6" x14ac:dyDescent="0.2">
      <c r="A26" s="1">
        <v>7</v>
      </c>
      <c r="B26" s="3">
        <v>93</v>
      </c>
      <c r="C26" s="130" t="str">
        <f t="shared" si="0"/>
        <v>A</v>
      </c>
    </row>
    <row r="27" spans="1:6" x14ac:dyDescent="0.2">
      <c r="A27" s="1">
        <v>8</v>
      </c>
      <c r="B27" s="3">
        <v>59</v>
      </c>
      <c r="C27" s="130" t="str">
        <f t="shared" si="0"/>
        <v>F</v>
      </c>
    </row>
    <row r="28" spans="1:6" ht="13.5" thickBot="1" x14ac:dyDescent="0.25">
      <c r="A28" s="1">
        <v>9</v>
      </c>
      <c r="B28" s="3">
        <v>90</v>
      </c>
      <c r="C28" s="131" t="str">
        <f t="shared" si="0"/>
        <v>A</v>
      </c>
    </row>
    <row r="39" spans="1:14" x14ac:dyDescent="0.2">
      <c r="E39" s="127" t="s">
        <v>9</v>
      </c>
      <c r="F39" s="127"/>
    </row>
    <row r="40" spans="1:14" ht="26.25" thickBot="1" x14ac:dyDescent="0.25">
      <c r="A40" s="1" t="s">
        <v>14</v>
      </c>
      <c r="B40" s="8" t="s">
        <v>15</v>
      </c>
      <c r="C40" s="8" t="s">
        <v>16</v>
      </c>
      <c r="E40" s="21" t="s">
        <v>17</v>
      </c>
      <c r="F40" s="22" t="s">
        <v>18</v>
      </c>
    </row>
    <row r="41" spans="1:14" x14ac:dyDescent="0.2">
      <c r="A41" s="3">
        <v>1</v>
      </c>
      <c r="B41" s="3">
        <v>373</v>
      </c>
      <c r="C41" s="132">
        <f>VLOOKUP(B41,$E$40:$F$43,2)*B41</f>
        <v>932.5</v>
      </c>
      <c r="E41" s="23">
        <v>0</v>
      </c>
      <c r="F41" s="24">
        <v>3</v>
      </c>
    </row>
    <row r="42" spans="1:14" x14ac:dyDescent="0.2">
      <c r="A42" s="3">
        <v>2</v>
      </c>
      <c r="B42" s="3">
        <v>475</v>
      </c>
      <c r="C42" s="133">
        <f t="shared" ref="C42:C48" si="1">VLOOKUP(B42,$E$40:$F$43,2)*B42</f>
        <v>950</v>
      </c>
      <c r="E42" s="25">
        <v>300</v>
      </c>
      <c r="F42" s="26">
        <v>2.5</v>
      </c>
    </row>
    <row r="43" spans="1:14" ht="13.5" thickBot="1" x14ac:dyDescent="0.25">
      <c r="A43" s="3">
        <v>3</v>
      </c>
      <c r="B43" s="3">
        <v>459</v>
      </c>
      <c r="C43" s="133">
        <f t="shared" si="1"/>
        <v>918</v>
      </c>
      <c r="E43" s="27">
        <v>400</v>
      </c>
      <c r="F43" s="28">
        <v>2</v>
      </c>
    </row>
    <row r="44" spans="1:14" x14ac:dyDescent="0.2">
      <c r="A44" s="3">
        <v>4</v>
      </c>
      <c r="B44" s="3">
        <v>441</v>
      </c>
      <c r="C44" s="133">
        <f t="shared" si="1"/>
        <v>882</v>
      </c>
    </row>
    <row r="45" spans="1:14" s="32" customFormat="1" x14ac:dyDescent="0.2">
      <c r="A45" s="3">
        <v>5</v>
      </c>
      <c r="B45" s="3">
        <v>238</v>
      </c>
      <c r="C45" s="133">
        <f t="shared" si="1"/>
        <v>714</v>
      </c>
      <c r="I45" s="33"/>
      <c r="J45" s="33"/>
      <c r="K45" s="33"/>
      <c r="L45" s="34"/>
      <c r="M45" s="128"/>
      <c r="N45" s="128"/>
    </row>
    <row r="46" spans="1:14" s="31" customFormat="1" x14ac:dyDescent="0.2">
      <c r="A46" s="30">
        <v>6</v>
      </c>
      <c r="B46" s="30">
        <v>349</v>
      </c>
      <c r="C46" s="133">
        <f t="shared" si="1"/>
        <v>872.5</v>
      </c>
      <c r="I46" s="35"/>
      <c r="J46" s="35"/>
      <c r="K46" s="36"/>
      <c r="L46" s="37"/>
      <c r="M46" s="38"/>
      <c r="N46" s="38"/>
    </row>
    <row r="47" spans="1:14" x14ac:dyDescent="0.2">
      <c r="A47" s="3">
        <v>7</v>
      </c>
      <c r="B47" s="3">
        <v>344</v>
      </c>
      <c r="C47" s="133">
        <f t="shared" si="1"/>
        <v>860</v>
      </c>
      <c r="I47" s="6"/>
      <c r="J47" s="6"/>
      <c r="K47" s="39"/>
      <c r="L47" s="7"/>
      <c r="M47" s="33"/>
      <c r="N47" s="40"/>
    </row>
    <row r="48" spans="1:14" ht="13.5" thickBot="1" x14ac:dyDescent="0.25">
      <c r="A48" s="3">
        <v>8</v>
      </c>
      <c r="B48" s="3">
        <v>203</v>
      </c>
      <c r="C48" s="134">
        <f t="shared" si="1"/>
        <v>609</v>
      </c>
      <c r="I48" s="6"/>
      <c r="J48" s="6"/>
      <c r="K48" s="39"/>
      <c r="L48" s="7"/>
      <c r="M48" s="33"/>
      <c r="N48" s="40"/>
    </row>
    <row r="49" spans="1:14" x14ac:dyDescent="0.2">
      <c r="I49" s="6"/>
      <c r="J49" s="6"/>
      <c r="K49" s="39"/>
      <c r="L49" s="7"/>
      <c r="M49" s="33"/>
      <c r="N49" s="40"/>
    </row>
    <row r="50" spans="1:14" x14ac:dyDescent="0.2">
      <c r="I50" s="6"/>
      <c r="J50" s="6"/>
      <c r="K50" s="39"/>
      <c r="L50" s="7"/>
      <c r="M50" s="7"/>
      <c r="N50" s="7"/>
    </row>
    <row r="51" spans="1:14" x14ac:dyDescent="0.2">
      <c r="I51" s="6"/>
      <c r="J51" s="6"/>
      <c r="K51" s="39"/>
      <c r="L51" s="7"/>
      <c r="M51" s="7"/>
      <c r="N51" s="7"/>
    </row>
    <row r="52" spans="1:14" x14ac:dyDescent="0.2">
      <c r="I52" s="6"/>
      <c r="J52" s="6"/>
      <c r="K52" s="39"/>
      <c r="L52" s="7"/>
      <c r="M52" s="7"/>
      <c r="N52" s="7"/>
    </row>
    <row r="53" spans="1:14" x14ac:dyDescent="0.2">
      <c r="I53" s="6"/>
      <c r="J53" s="6"/>
      <c r="K53" s="39"/>
      <c r="L53" s="7"/>
      <c r="M53" s="7"/>
      <c r="N53" s="7"/>
    </row>
    <row r="54" spans="1:14" x14ac:dyDescent="0.2">
      <c r="I54" s="3"/>
      <c r="J54" s="3"/>
      <c r="K54" s="29"/>
    </row>
    <row r="55" spans="1:14" x14ac:dyDescent="0.2">
      <c r="I55" s="3"/>
      <c r="J55" s="3"/>
      <c r="K55" s="29"/>
    </row>
    <row r="56" spans="1:14" ht="13.5" thickBot="1" x14ac:dyDescent="0.25"/>
    <row r="57" spans="1:14" ht="13.5" x14ac:dyDescent="0.25">
      <c r="A57" s="5"/>
      <c r="B57" s="5"/>
      <c r="C57" s="43" t="s">
        <v>0</v>
      </c>
      <c r="D57" s="41" t="s">
        <v>1</v>
      </c>
      <c r="E57" s="41" t="s">
        <v>2</v>
      </c>
      <c r="F57" s="42" t="s">
        <v>3</v>
      </c>
    </row>
    <row r="58" spans="1:14" x14ac:dyDescent="0.2">
      <c r="A58" s="5"/>
      <c r="B58" s="5"/>
      <c r="C58" s="44">
        <v>7</v>
      </c>
      <c r="D58" s="45"/>
      <c r="E58" s="45"/>
      <c r="F58" s="46"/>
    </row>
    <row r="59" spans="1:14" x14ac:dyDescent="0.2">
      <c r="A59" s="5"/>
      <c r="B59" s="5"/>
      <c r="C59" s="44">
        <v>24</v>
      </c>
      <c r="D59" s="45"/>
      <c r="E59" s="45"/>
      <c r="F59" s="46"/>
    </row>
    <row r="60" spans="1:14" x14ac:dyDescent="0.2">
      <c r="A60" s="5"/>
      <c r="B60" s="5"/>
      <c r="C60" s="44">
        <v>35</v>
      </c>
      <c r="D60" s="45"/>
      <c r="E60" s="45"/>
      <c r="F60" s="46"/>
    </row>
    <row r="61" spans="1:14" x14ac:dyDescent="0.2">
      <c r="A61" s="5"/>
      <c r="B61" s="5"/>
      <c r="C61" s="44">
        <v>41</v>
      </c>
      <c r="D61" s="45"/>
      <c r="E61" s="45"/>
      <c r="F61" s="46"/>
    </row>
    <row r="62" spans="1:14" x14ac:dyDescent="0.2">
      <c r="A62" s="5"/>
      <c r="B62" s="5"/>
      <c r="C62" s="44">
        <v>68</v>
      </c>
      <c r="D62" s="45"/>
      <c r="E62" s="45"/>
      <c r="F62" s="46"/>
    </row>
    <row r="63" spans="1:14" x14ac:dyDescent="0.2">
      <c r="A63" s="5"/>
      <c r="B63" s="5"/>
      <c r="C63" s="44">
        <v>70</v>
      </c>
      <c r="D63" s="45"/>
      <c r="E63" s="45"/>
      <c r="F63" s="46"/>
    </row>
    <row r="64" spans="1:14" x14ac:dyDescent="0.2">
      <c r="A64" s="5"/>
      <c r="B64" s="5"/>
      <c r="C64" s="44">
        <v>84</v>
      </c>
      <c r="D64" s="45"/>
      <c r="E64" s="45"/>
      <c r="F64" s="46"/>
    </row>
    <row r="65" spans="1:6" x14ac:dyDescent="0.2">
      <c r="A65" s="5"/>
      <c r="B65" s="5"/>
      <c r="C65" s="44">
        <v>96</v>
      </c>
      <c r="D65" s="45"/>
      <c r="E65" s="45"/>
      <c r="F65" s="46"/>
    </row>
    <row r="66" spans="1:6" x14ac:dyDescent="0.2">
      <c r="A66" s="5"/>
      <c r="B66" s="5"/>
      <c r="C66" s="44">
        <v>103</v>
      </c>
      <c r="D66" s="45"/>
      <c r="E66" s="45"/>
      <c r="F66" s="46"/>
    </row>
    <row r="67" spans="1:6" x14ac:dyDescent="0.2">
      <c r="A67" s="5"/>
      <c r="B67" s="5"/>
      <c r="C67" s="44">
        <v>127</v>
      </c>
      <c r="D67" s="45"/>
      <c r="E67" s="45"/>
      <c r="F67" s="46"/>
    </row>
    <row r="68" spans="1:6" ht="13.5" thickBot="1" x14ac:dyDescent="0.25">
      <c r="A68" s="5"/>
      <c r="B68" s="5"/>
      <c r="C68" s="47">
        <v>135</v>
      </c>
      <c r="D68" s="48"/>
      <c r="E68" s="48"/>
      <c r="F68" s="49"/>
    </row>
  </sheetData>
  <sortState ref="C58:C68">
    <sortCondition ref="C58"/>
  </sortState>
  <mergeCells count="4">
    <mergeCell ref="B12:F12"/>
    <mergeCell ref="E18:F18"/>
    <mergeCell ref="E39:F39"/>
    <mergeCell ref="M45:N45"/>
  </mergeCells>
  <pageMargins left="0.75" right="0.75" top="1" bottom="1" header="0.5" footer="0.5"/>
  <headerFooter alignWithMargins="0"/>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2:P141"/>
  <sheetViews>
    <sheetView topLeftCell="A25" workbookViewId="0">
      <selection activeCell="I2" sqref="I2"/>
    </sheetView>
  </sheetViews>
  <sheetFormatPr defaultRowHeight="12.75" x14ac:dyDescent="0.2"/>
  <cols>
    <col min="1" max="8" width="9.140625" style="62"/>
    <col min="9" max="9" width="10.7109375" style="62" customWidth="1"/>
    <col min="10" max="10" width="11" style="62" customWidth="1"/>
    <col min="11" max="11" width="9.7109375" style="62" customWidth="1"/>
    <col min="12" max="14" width="9.140625" style="62"/>
    <col min="15" max="16" width="10.140625" style="62" bestFit="1" customWidth="1"/>
    <col min="17" max="16384" width="9.140625" style="62"/>
  </cols>
  <sheetData>
    <row r="2" spans="9:16" x14ac:dyDescent="0.2">
      <c r="I2" s="61" t="s">
        <v>96</v>
      </c>
      <c r="J2" s="61" t="s">
        <v>97</v>
      </c>
      <c r="K2" s="61" t="s">
        <v>98</v>
      </c>
      <c r="L2" s="61" t="s">
        <v>99</v>
      </c>
      <c r="M2" s="61" t="s">
        <v>100</v>
      </c>
      <c r="N2" s="61" t="s">
        <v>101</v>
      </c>
      <c r="O2" s="61" t="s">
        <v>102</v>
      </c>
      <c r="P2" s="61" t="s">
        <v>103</v>
      </c>
    </row>
    <row r="3" spans="9:16" x14ac:dyDescent="0.2">
      <c r="I3" s="63" t="s">
        <v>104</v>
      </c>
      <c r="J3" s="61">
        <v>1</v>
      </c>
      <c r="K3" s="61">
        <v>3</v>
      </c>
      <c r="L3" s="64">
        <v>39194</v>
      </c>
      <c r="M3" s="61" t="s">
        <v>105</v>
      </c>
      <c r="N3" s="65">
        <v>70475</v>
      </c>
      <c r="O3" s="66">
        <v>38438.994191746169</v>
      </c>
      <c r="P3" s="66">
        <v>38215.14054705546</v>
      </c>
    </row>
    <row r="4" spans="9:16" x14ac:dyDescent="0.2">
      <c r="I4" s="63" t="s">
        <v>106</v>
      </c>
      <c r="J4" s="61">
        <v>0</v>
      </c>
      <c r="K4" s="61">
        <v>1</v>
      </c>
      <c r="L4" s="64">
        <v>17386</v>
      </c>
      <c r="M4" s="61" t="s">
        <v>105</v>
      </c>
      <c r="N4" s="65">
        <v>11857</v>
      </c>
      <c r="O4" s="66">
        <v>38810.630139119581</v>
      </c>
      <c r="P4" s="66">
        <v>37891.802914338725</v>
      </c>
    </row>
    <row r="5" spans="9:16" x14ac:dyDescent="0.2">
      <c r="I5" s="63" t="s">
        <v>107</v>
      </c>
      <c r="J5" s="61">
        <v>1</v>
      </c>
      <c r="K5" s="61">
        <v>0</v>
      </c>
      <c r="L5" s="64">
        <v>65667</v>
      </c>
      <c r="M5" s="61" t="s">
        <v>108</v>
      </c>
      <c r="N5" s="65">
        <v>70821</v>
      </c>
      <c r="O5" s="66">
        <v>38647.269293434721</v>
      </c>
      <c r="P5" s="66">
        <v>26886.516720621883</v>
      </c>
    </row>
    <row r="6" spans="9:16" x14ac:dyDescent="0.2">
      <c r="I6" s="63" t="s">
        <v>109</v>
      </c>
      <c r="J6" s="61">
        <v>1</v>
      </c>
      <c r="K6" s="61">
        <v>1</v>
      </c>
      <c r="L6" s="64">
        <v>38423</v>
      </c>
      <c r="M6" s="61" t="s">
        <v>108</v>
      </c>
      <c r="N6" s="65">
        <v>52185</v>
      </c>
      <c r="O6" s="66">
        <v>38280.403822380707</v>
      </c>
      <c r="P6" s="66">
        <v>33970.808227514186</v>
      </c>
    </row>
    <row r="7" spans="9:16" x14ac:dyDescent="0.2">
      <c r="I7" s="63" t="s">
        <v>110</v>
      </c>
      <c r="J7" s="61">
        <v>1</v>
      </c>
      <c r="K7" s="61">
        <v>0</v>
      </c>
      <c r="L7" s="64">
        <v>74714</v>
      </c>
      <c r="M7" s="61" t="s">
        <v>108</v>
      </c>
      <c r="N7" s="65">
        <v>27408</v>
      </c>
      <c r="O7" s="66">
        <v>38294.612600936882</v>
      </c>
      <c r="P7" s="66">
        <v>38797.697416799288</v>
      </c>
    </row>
    <row r="8" spans="9:16" x14ac:dyDescent="0.2">
      <c r="I8" s="63" t="s">
        <v>111</v>
      </c>
      <c r="J8" s="61">
        <v>0</v>
      </c>
      <c r="K8" s="61">
        <v>0</v>
      </c>
      <c r="L8" s="64">
        <v>90480</v>
      </c>
      <c r="M8" s="61" t="s">
        <v>105</v>
      </c>
      <c r="N8" s="65">
        <v>94379</v>
      </c>
      <c r="O8" s="66">
        <v>38839.02680110839</v>
      </c>
      <c r="P8" s="66">
        <v>28676.425385838585</v>
      </c>
    </row>
    <row r="9" spans="9:16" x14ac:dyDescent="0.2">
      <c r="I9" s="63" t="s">
        <v>112</v>
      </c>
      <c r="J9" s="61">
        <v>0</v>
      </c>
      <c r="K9" s="61">
        <v>3</v>
      </c>
      <c r="L9" s="64">
        <v>20878</v>
      </c>
      <c r="M9" s="61" t="s">
        <v>108</v>
      </c>
      <c r="N9" s="65">
        <v>16970</v>
      </c>
      <c r="O9" s="66">
        <v>38530.886685475263</v>
      </c>
      <c r="P9" s="66">
        <v>32663.80932075324</v>
      </c>
    </row>
    <row r="10" spans="9:16" x14ac:dyDescent="0.2">
      <c r="I10" s="63" t="s">
        <v>113</v>
      </c>
      <c r="J10" s="61">
        <v>0</v>
      </c>
      <c r="K10" s="61">
        <v>4</v>
      </c>
      <c r="L10" s="64">
        <v>65582</v>
      </c>
      <c r="M10" s="61" t="s">
        <v>108</v>
      </c>
      <c r="N10" s="65">
        <v>79784</v>
      </c>
      <c r="O10" s="66">
        <v>38286.811052586367</v>
      </c>
      <c r="P10" s="66">
        <v>27761.434117574907</v>
      </c>
    </row>
    <row r="11" spans="9:16" x14ac:dyDescent="0.2">
      <c r="I11" s="63" t="s">
        <v>114</v>
      </c>
      <c r="J11" s="61">
        <v>1</v>
      </c>
      <c r="K11" s="61">
        <v>5</v>
      </c>
      <c r="L11" s="64">
        <v>99584</v>
      </c>
      <c r="M11" s="61" t="s">
        <v>105</v>
      </c>
      <c r="N11" s="65">
        <v>81526</v>
      </c>
      <c r="O11" s="66">
        <v>38220.020450720767</v>
      </c>
      <c r="P11" s="66">
        <v>31534.563703134056</v>
      </c>
    </row>
    <row r="12" spans="9:16" x14ac:dyDescent="0.2">
      <c r="I12" s="63" t="s">
        <v>115</v>
      </c>
      <c r="J12" s="61">
        <v>0</v>
      </c>
      <c r="K12" s="61">
        <v>3</v>
      </c>
      <c r="L12" s="64">
        <v>36709</v>
      </c>
      <c r="M12" s="61" t="s">
        <v>108</v>
      </c>
      <c r="N12" s="65">
        <v>90253</v>
      </c>
      <c r="O12" s="66">
        <v>38269.519528676938</v>
      </c>
      <c r="P12" s="66">
        <v>37440.223479552871</v>
      </c>
    </row>
    <row r="37" spans="9:12" ht="13.5" thickBot="1" x14ac:dyDescent="0.25"/>
    <row r="38" spans="9:12" ht="13.5" thickTop="1" x14ac:dyDescent="0.2">
      <c r="I38" s="67"/>
      <c r="J38" s="68"/>
      <c r="K38" s="68"/>
      <c r="L38" s="69"/>
    </row>
    <row r="39" spans="9:12" x14ac:dyDescent="0.2">
      <c r="I39" s="70"/>
      <c r="J39" s="71"/>
      <c r="K39" s="71"/>
      <c r="L39" s="72"/>
    </row>
    <row r="40" spans="9:12" x14ac:dyDescent="0.2">
      <c r="I40" s="70"/>
      <c r="J40" s="71"/>
      <c r="K40" s="71"/>
      <c r="L40" s="72"/>
    </row>
    <row r="41" spans="9:12" ht="13.5" thickBot="1" x14ac:dyDescent="0.25">
      <c r="I41" s="70"/>
      <c r="J41" s="71"/>
      <c r="K41" s="71"/>
      <c r="L41" s="72"/>
    </row>
    <row r="42" spans="9:12" x14ac:dyDescent="0.2">
      <c r="I42" s="70"/>
      <c r="J42" s="73" t="s">
        <v>116</v>
      </c>
      <c r="K42" s="73" t="s">
        <v>117</v>
      </c>
      <c r="L42" s="72"/>
    </row>
    <row r="43" spans="9:12" x14ac:dyDescent="0.2">
      <c r="I43" s="70"/>
      <c r="J43" s="74">
        <v>2</v>
      </c>
      <c r="K43" s="75">
        <v>2</v>
      </c>
      <c r="L43" s="72"/>
    </row>
    <row r="44" spans="9:12" x14ac:dyDescent="0.2">
      <c r="I44" s="70"/>
      <c r="J44" s="74">
        <v>4</v>
      </c>
      <c r="K44" s="75">
        <v>15</v>
      </c>
      <c r="L44" s="72"/>
    </row>
    <row r="45" spans="9:12" x14ac:dyDescent="0.2">
      <c r="I45" s="70"/>
      <c r="J45" s="74">
        <v>6</v>
      </c>
      <c r="K45" s="75">
        <v>11</v>
      </c>
      <c r="L45" s="72"/>
    </row>
    <row r="46" spans="9:12" x14ac:dyDescent="0.2">
      <c r="I46" s="70"/>
      <c r="J46" s="74">
        <v>8</v>
      </c>
      <c r="K46" s="75">
        <v>12</v>
      </c>
      <c r="L46" s="72"/>
    </row>
    <row r="47" spans="9:12" x14ac:dyDescent="0.2">
      <c r="I47" s="70"/>
      <c r="J47" s="74">
        <v>10</v>
      </c>
      <c r="K47" s="75">
        <v>9</v>
      </c>
      <c r="L47" s="72"/>
    </row>
    <row r="48" spans="9:12" x14ac:dyDescent="0.2">
      <c r="I48" s="70"/>
      <c r="J48" s="74">
        <v>12</v>
      </c>
      <c r="K48" s="75">
        <v>3</v>
      </c>
      <c r="L48" s="72"/>
    </row>
    <row r="49" spans="9:12" x14ac:dyDescent="0.2">
      <c r="I49" s="70"/>
      <c r="J49" s="74">
        <v>14</v>
      </c>
      <c r="K49" s="75">
        <v>3</v>
      </c>
      <c r="L49" s="72"/>
    </row>
    <row r="50" spans="9:12" x14ac:dyDescent="0.2">
      <c r="I50" s="70"/>
      <c r="J50" s="74">
        <v>16</v>
      </c>
      <c r="K50" s="75">
        <v>2</v>
      </c>
      <c r="L50" s="72"/>
    </row>
    <row r="51" spans="9:12" x14ac:dyDescent="0.2">
      <c r="I51" s="70"/>
      <c r="J51" s="74">
        <v>18</v>
      </c>
      <c r="K51" s="75">
        <v>3</v>
      </c>
      <c r="L51" s="72"/>
    </row>
    <row r="52" spans="9:12" x14ac:dyDescent="0.2">
      <c r="I52" s="70"/>
      <c r="J52" s="74">
        <v>20</v>
      </c>
      <c r="K52" s="75">
        <v>6</v>
      </c>
      <c r="L52" s="72"/>
    </row>
    <row r="53" spans="9:12" ht="13.5" thickBot="1" x14ac:dyDescent="0.25">
      <c r="I53" s="70"/>
      <c r="J53" s="76" t="s">
        <v>118</v>
      </c>
      <c r="K53" s="76">
        <v>0</v>
      </c>
      <c r="L53" s="72"/>
    </row>
    <row r="54" spans="9:12" ht="13.5" thickBot="1" x14ac:dyDescent="0.25">
      <c r="I54" s="77"/>
      <c r="J54" s="78"/>
      <c r="K54" s="78"/>
      <c r="L54" s="79"/>
    </row>
    <row r="55" spans="9:12" ht="13.5" thickTop="1" x14ac:dyDescent="0.2"/>
    <row r="126" spans="5:10" ht="13.5" thickBot="1" x14ac:dyDescent="0.25"/>
    <row r="127" spans="5:10" ht="13.5" thickTop="1" x14ac:dyDescent="0.2">
      <c r="E127" s="67"/>
      <c r="F127" s="68"/>
      <c r="G127" s="68"/>
      <c r="H127" s="68"/>
      <c r="I127" s="68"/>
      <c r="J127" s="69"/>
    </row>
    <row r="128" spans="5:10" x14ac:dyDescent="0.2">
      <c r="E128" s="70"/>
      <c r="F128" s="71"/>
      <c r="G128" s="71"/>
      <c r="H128" s="71"/>
      <c r="I128" s="71"/>
      <c r="J128" s="72"/>
    </row>
    <row r="129" spans="5:10" x14ac:dyDescent="0.2">
      <c r="E129" s="70"/>
      <c r="F129" s="71"/>
      <c r="G129" s="71"/>
      <c r="H129" s="71"/>
      <c r="I129" s="71"/>
      <c r="J129" s="72"/>
    </row>
    <row r="130" spans="5:10" x14ac:dyDescent="0.2">
      <c r="E130" s="70"/>
      <c r="F130" s="71"/>
      <c r="G130" s="71"/>
      <c r="H130" s="71"/>
      <c r="I130" s="71"/>
      <c r="J130" s="72"/>
    </row>
    <row r="131" spans="5:10" x14ac:dyDescent="0.2">
      <c r="E131" s="70"/>
      <c r="F131" s="80" t="s">
        <v>119</v>
      </c>
      <c r="G131" s="80" t="s">
        <v>25</v>
      </c>
      <c r="H131" s="81"/>
      <c r="I131" s="82"/>
      <c r="J131" s="72"/>
    </row>
    <row r="132" spans="5:10" x14ac:dyDescent="0.2">
      <c r="E132" s="70"/>
      <c r="F132" s="80" t="s">
        <v>28</v>
      </c>
      <c r="G132" s="80" t="s">
        <v>10</v>
      </c>
      <c r="H132" s="83" t="s">
        <v>48</v>
      </c>
      <c r="I132" s="84" t="s">
        <v>120</v>
      </c>
      <c r="J132" s="72"/>
    </row>
    <row r="133" spans="5:10" x14ac:dyDescent="0.2">
      <c r="E133" s="70"/>
      <c r="F133" s="80" t="s">
        <v>121</v>
      </c>
      <c r="G133" s="85">
        <v>0.55555555555555558</v>
      </c>
      <c r="H133" s="86">
        <v>0.1875</v>
      </c>
      <c r="I133" s="87">
        <v>0.2878787878787879</v>
      </c>
      <c r="J133" s="72"/>
    </row>
    <row r="134" spans="5:10" x14ac:dyDescent="0.2">
      <c r="E134" s="70"/>
      <c r="F134" s="88" t="s">
        <v>122</v>
      </c>
      <c r="G134" s="89">
        <v>5.5555555555555552E-2</v>
      </c>
      <c r="H134" s="90">
        <v>0.35416666666666669</v>
      </c>
      <c r="I134" s="91">
        <v>0.27272727272727271</v>
      </c>
      <c r="J134" s="72"/>
    </row>
    <row r="135" spans="5:10" x14ac:dyDescent="0.2">
      <c r="E135" s="70"/>
      <c r="F135" s="88" t="s">
        <v>123</v>
      </c>
      <c r="G135" s="89">
        <v>0.22222222222222221</v>
      </c>
      <c r="H135" s="90">
        <v>0.16666666666666666</v>
      </c>
      <c r="I135" s="91">
        <v>0.18181818181818182</v>
      </c>
      <c r="J135" s="72"/>
    </row>
    <row r="136" spans="5:10" x14ac:dyDescent="0.2">
      <c r="E136" s="70"/>
      <c r="F136" s="88" t="s">
        <v>124</v>
      </c>
      <c r="G136" s="89">
        <v>0.16666666666666666</v>
      </c>
      <c r="H136" s="90">
        <v>6.25E-2</v>
      </c>
      <c r="I136" s="91">
        <v>9.0909090909090912E-2</v>
      </c>
      <c r="J136" s="72"/>
    </row>
    <row r="137" spans="5:10" x14ac:dyDescent="0.2">
      <c r="E137" s="70"/>
      <c r="F137" s="88" t="s">
        <v>125</v>
      </c>
      <c r="G137" s="89">
        <v>0</v>
      </c>
      <c r="H137" s="90">
        <v>6.25E-2</v>
      </c>
      <c r="I137" s="91">
        <v>4.5454545454545456E-2</v>
      </c>
      <c r="J137" s="72"/>
    </row>
    <row r="138" spans="5:10" x14ac:dyDescent="0.2">
      <c r="E138" s="70"/>
      <c r="F138" s="88" t="s">
        <v>126</v>
      </c>
      <c r="G138" s="89">
        <v>0</v>
      </c>
      <c r="H138" s="90">
        <v>0.16666666666666666</v>
      </c>
      <c r="I138" s="91">
        <v>0.12121212121212122</v>
      </c>
      <c r="J138" s="72"/>
    </row>
    <row r="139" spans="5:10" x14ac:dyDescent="0.2">
      <c r="E139" s="70"/>
      <c r="F139" s="92" t="s">
        <v>120</v>
      </c>
      <c r="G139" s="93">
        <v>1</v>
      </c>
      <c r="H139" s="94">
        <v>1</v>
      </c>
      <c r="I139" s="95">
        <v>1</v>
      </c>
      <c r="J139" s="72"/>
    </row>
    <row r="140" spans="5:10" ht="13.5" thickBot="1" x14ac:dyDescent="0.25">
      <c r="E140" s="77"/>
      <c r="F140" s="78"/>
      <c r="G140" s="78"/>
      <c r="H140" s="78"/>
      <c r="I140" s="78"/>
      <c r="J140" s="79"/>
    </row>
    <row r="141" spans="5:10" ht="13.5" thickTop="1" x14ac:dyDescent="0.2"/>
  </sheetData>
  <pageMargins left="0.75" right="0.75" top="1" bottom="1" header="0.5" footer="0.5"/>
  <pageSetup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71"/>
  <sheetViews>
    <sheetView topLeftCell="D13" zoomScaleNormal="100" workbookViewId="0">
      <selection activeCell="P44" sqref="P44"/>
    </sheetView>
  </sheetViews>
  <sheetFormatPr defaultRowHeight="12.75" x14ac:dyDescent="0.2"/>
  <cols>
    <col min="1" max="1" width="19.28515625" style="97" customWidth="1"/>
    <col min="2" max="2" width="9.140625" style="62"/>
    <col min="3" max="3" width="13.85546875" style="62" customWidth="1"/>
    <col min="4" max="4" width="12.140625" style="62" customWidth="1"/>
    <col min="5" max="5" width="9.140625" style="62"/>
    <col min="6" max="6" width="8.85546875" style="62" customWidth="1"/>
    <col min="7" max="16384" width="9.140625" style="62"/>
  </cols>
  <sheetData>
    <row r="1" spans="1:20" x14ac:dyDescent="0.2">
      <c r="A1" s="96" t="s">
        <v>22</v>
      </c>
      <c r="H1" s="53"/>
    </row>
    <row r="2" spans="1:20" x14ac:dyDescent="0.2">
      <c r="H2" s="53"/>
    </row>
    <row r="3" spans="1:20" x14ac:dyDescent="0.2">
      <c r="A3" s="97" t="s">
        <v>23</v>
      </c>
    </row>
    <row r="5" spans="1:20" ht="12.75" customHeight="1" x14ac:dyDescent="0.2">
      <c r="A5" s="98" t="s">
        <v>24</v>
      </c>
      <c r="B5" s="99" t="s">
        <v>25</v>
      </c>
      <c r="C5" s="100" t="s">
        <v>26</v>
      </c>
      <c r="D5" s="100" t="s">
        <v>27</v>
      </c>
      <c r="E5" s="100" t="s">
        <v>28</v>
      </c>
    </row>
    <row r="6" spans="1:20" x14ac:dyDescent="0.2">
      <c r="A6" s="101" t="s">
        <v>42</v>
      </c>
      <c r="B6" s="99" t="s">
        <v>10</v>
      </c>
      <c r="C6" s="102">
        <v>26</v>
      </c>
      <c r="D6" s="102">
        <v>75</v>
      </c>
      <c r="E6" s="102">
        <v>2</v>
      </c>
    </row>
    <row r="7" spans="1:20" x14ac:dyDescent="0.2">
      <c r="A7" s="101" t="s">
        <v>47</v>
      </c>
      <c r="B7" s="99" t="s">
        <v>48</v>
      </c>
      <c r="C7" s="102">
        <v>42</v>
      </c>
      <c r="D7" s="102">
        <v>4</v>
      </c>
      <c r="E7" s="102">
        <v>2</v>
      </c>
    </row>
    <row r="8" spans="1:20" x14ac:dyDescent="0.2">
      <c r="A8" s="101" t="s">
        <v>29</v>
      </c>
      <c r="B8" s="99" t="s">
        <v>10</v>
      </c>
      <c r="C8" s="102">
        <v>32</v>
      </c>
      <c r="D8" s="102">
        <v>17</v>
      </c>
      <c r="E8" s="102">
        <v>2.5</v>
      </c>
    </row>
    <row r="9" spans="1:20" x14ac:dyDescent="0.2">
      <c r="A9" s="101" t="s">
        <v>30</v>
      </c>
      <c r="B9" s="99" t="s">
        <v>10</v>
      </c>
      <c r="C9" s="102">
        <v>21</v>
      </c>
      <c r="D9" s="102">
        <v>27</v>
      </c>
      <c r="E9" s="102">
        <v>2.5</v>
      </c>
    </row>
    <row r="10" spans="1:20" x14ac:dyDescent="0.2">
      <c r="A10" s="101" t="s">
        <v>40</v>
      </c>
      <c r="B10" s="99" t="s">
        <v>10</v>
      </c>
      <c r="C10" s="102">
        <v>51</v>
      </c>
      <c r="D10" s="102">
        <v>53</v>
      </c>
      <c r="E10" s="102">
        <v>2.5</v>
      </c>
      <c r="Q10" s="103" t="s">
        <v>127</v>
      </c>
      <c r="R10" s="104">
        <f>COUNT(E6:E71)</f>
        <v>66</v>
      </c>
      <c r="T10" s="105" t="s">
        <v>128</v>
      </c>
    </row>
    <row r="11" spans="1:20" x14ac:dyDescent="0.2">
      <c r="A11" s="101" t="s">
        <v>44</v>
      </c>
      <c r="B11" s="99" t="s">
        <v>10</v>
      </c>
      <c r="C11" s="102">
        <v>69</v>
      </c>
      <c r="D11" s="102">
        <v>85</v>
      </c>
      <c r="E11" s="102">
        <v>2.5</v>
      </c>
      <c r="Q11" s="103" t="s">
        <v>129</v>
      </c>
      <c r="R11" s="104">
        <f>R10^0.5</f>
        <v>8.1240384046359608</v>
      </c>
      <c r="T11" s="105" t="s">
        <v>130</v>
      </c>
    </row>
    <row r="12" spans="1:20" x14ac:dyDescent="0.2">
      <c r="A12" s="101" t="s">
        <v>69</v>
      </c>
      <c r="B12" s="99" t="s">
        <v>48</v>
      </c>
      <c r="C12" s="102">
        <v>78</v>
      </c>
      <c r="D12" s="102">
        <v>67</v>
      </c>
      <c r="E12" s="102">
        <v>2.5</v>
      </c>
      <c r="Q12" s="103" t="s">
        <v>131</v>
      </c>
      <c r="R12" s="104">
        <f>R10/5</f>
        <v>13.2</v>
      </c>
      <c r="T12" s="105" t="s">
        <v>132</v>
      </c>
    </row>
    <row r="13" spans="1:20" x14ac:dyDescent="0.2">
      <c r="A13" s="101" t="s">
        <v>34</v>
      </c>
      <c r="B13" s="99" t="s">
        <v>10</v>
      </c>
      <c r="C13" s="102">
        <v>26</v>
      </c>
      <c r="D13" s="102">
        <v>44</v>
      </c>
      <c r="E13" s="102">
        <v>3</v>
      </c>
      <c r="Q13" s="104"/>
      <c r="R13" s="104"/>
      <c r="T13" s="105" t="s">
        <v>133</v>
      </c>
    </row>
    <row r="14" spans="1:20" x14ac:dyDescent="0.2">
      <c r="A14" s="101" t="s">
        <v>38</v>
      </c>
      <c r="B14" s="99" t="s">
        <v>10</v>
      </c>
      <c r="C14" s="102">
        <v>38</v>
      </c>
      <c r="D14" s="102">
        <v>49</v>
      </c>
      <c r="E14" s="102">
        <v>3</v>
      </c>
      <c r="Q14" s="103" t="s">
        <v>134</v>
      </c>
      <c r="R14" s="104">
        <v>2</v>
      </c>
      <c r="T14" s="105" t="s">
        <v>135</v>
      </c>
    </row>
    <row r="15" spans="1:20" x14ac:dyDescent="0.2">
      <c r="A15" s="101" t="s">
        <v>65</v>
      </c>
      <c r="B15" s="99" t="s">
        <v>48</v>
      </c>
      <c r="C15" s="102">
        <v>33</v>
      </c>
      <c r="D15" s="102">
        <v>59</v>
      </c>
      <c r="E15" s="102">
        <v>3</v>
      </c>
      <c r="Q15" s="103" t="s">
        <v>136</v>
      </c>
      <c r="R15" s="104">
        <v>20</v>
      </c>
      <c r="T15" s="105" t="s">
        <v>137</v>
      </c>
    </row>
    <row r="16" spans="1:20" x14ac:dyDescent="0.2">
      <c r="A16" s="101" t="s">
        <v>87</v>
      </c>
      <c r="B16" s="99" t="s">
        <v>48</v>
      </c>
      <c r="C16" s="102">
        <v>29</v>
      </c>
      <c r="D16" s="102">
        <v>108</v>
      </c>
      <c r="E16" s="102">
        <v>3</v>
      </c>
      <c r="T16" s="105" t="s">
        <v>138</v>
      </c>
    </row>
    <row r="17" spans="1:20" x14ac:dyDescent="0.2">
      <c r="A17" s="101" t="s">
        <v>63</v>
      </c>
      <c r="B17" s="99" t="s">
        <v>48</v>
      </c>
      <c r="C17" s="102">
        <v>23</v>
      </c>
      <c r="D17" s="102">
        <v>52</v>
      </c>
      <c r="E17" s="102">
        <v>3.5</v>
      </c>
      <c r="T17" s="105" t="s">
        <v>139</v>
      </c>
    </row>
    <row r="18" spans="1:20" x14ac:dyDescent="0.2">
      <c r="A18" s="101" t="s">
        <v>31</v>
      </c>
      <c r="B18" s="99" t="s">
        <v>10</v>
      </c>
      <c r="C18" s="102">
        <v>36</v>
      </c>
      <c r="D18" s="102">
        <v>30</v>
      </c>
      <c r="E18" s="102">
        <v>4</v>
      </c>
      <c r="T18" s="105" t="s">
        <v>140</v>
      </c>
    </row>
    <row r="19" spans="1:20" x14ac:dyDescent="0.2">
      <c r="A19" s="101" t="s">
        <v>39</v>
      </c>
      <c r="B19" s="99" t="s">
        <v>10</v>
      </c>
      <c r="C19" s="102">
        <v>55</v>
      </c>
      <c r="D19" s="102">
        <v>51</v>
      </c>
      <c r="E19" s="102">
        <v>4</v>
      </c>
      <c r="N19" s="62" t="s">
        <v>141</v>
      </c>
      <c r="O19" s="62" t="s">
        <v>142</v>
      </c>
      <c r="T19" s="105" t="s">
        <v>143</v>
      </c>
    </row>
    <row r="20" spans="1:20" x14ac:dyDescent="0.2">
      <c r="A20" s="101" t="s">
        <v>55</v>
      </c>
      <c r="B20" s="99" t="s">
        <v>48</v>
      </c>
      <c r="C20" s="102">
        <v>16</v>
      </c>
      <c r="D20" s="102">
        <v>29</v>
      </c>
      <c r="E20" s="102">
        <v>4</v>
      </c>
      <c r="N20" s="62">
        <v>2</v>
      </c>
      <c r="O20" s="62">
        <f t="array" ref="O20:O29">FREQUENCY(E6:E71,N20:N29)</f>
        <v>2</v>
      </c>
    </row>
    <row r="21" spans="1:20" x14ac:dyDescent="0.2">
      <c r="A21" s="101" t="s">
        <v>72</v>
      </c>
      <c r="B21" s="99" t="s">
        <v>48</v>
      </c>
      <c r="C21" s="102">
        <v>57</v>
      </c>
      <c r="D21" s="102">
        <v>69</v>
      </c>
      <c r="E21" s="102">
        <v>4</v>
      </c>
      <c r="N21" s="62">
        <v>4</v>
      </c>
      <c r="O21" s="62">
        <v>15</v>
      </c>
    </row>
    <row r="22" spans="1:20" x14ac:dyDescent="0.2">
      <c r="A22" s="101" t="s">
        <v>73</v>
      </c>
      <c r="B22" s="99" t="s">
        <v>48</v>
      </c>
      <c r="C22" s="102">
        <v>57</v>
      </c>
      <c r="D22" s="102">
        <v>69</v>
      </c>
      <c r="E22" s="102">
        <v>4</v>
      </c>
      <c r="N22" s="62">
        <v>6</v>
      </c>
      <c r="O22" s="62">
        <v>11</v>
      </c>
    </row>
    <row r="23" spans="1:20" x14ac:dyDescent="0.2">
      <c r="A23" s="101" t="s">
        <v>37</v>
      </c>
      <c r="B23" s="99" t="s">
        <v>10</v>
      </c>
      <c r="C23" s="102">
        <v>34</v>
      </c>
      <c r="D23" s="102">
        <v>47</v>
      </c>
      <c r="E23" s="102">
        <v>4.5</v>
      </c>
      <c r="N23" s="62">
        <v>8</v>
      </c>
      <c r="O23" s="62">
        <v>12</v>
      </c>
    </row>
    <row r="24" spans="1:20" x14ac:dyDescent="0.2">
      <c r="A24" s="101" t="s">
        <v>88</v>
      </c>
      <c r="B24" s="99" t="s">
        <v>48</v>
      </c>
      <c r="C24" s="102">
        <v>40</v>
      </c>
      <c r="D24" s="102">
        <v>122</v>
      </c>
      <c r="E24" s="102">
        <v>4.5</v>
      </c>
      <c r="N24" s="62">
        <v>10</v>
      </c>
      <c r="O24" s="62">
        <v>9</v>
      </c>
    </row>
    <row r="25" spans="1:20" x14ac:dyDescent="0.2">
      <c r="A25" s="101" t="s">
        <v>62</v>
      </c>
      <c r="B25" s="99" t="s">
        <v>48</v>
      </c>
      <c r="C25" s="102">
        <v>25</v>
      </c>
      <c r="D25" s="102">
        <v>49</v>
      </c>
      <c r="E25" s="102">
        <v>5.2</v>
      </c>
      <c r="N25" s="62">
        <v>12</v>
      </c>
      <c r="O25" s="62">
        <v>3</v>
      </c>
    </row>
    <row r="26" spans="1:20" x14ac:dyDescent="0.2">
      <c r="A26" s="101" t="s">
        <v>59</v>
      </c>
      <c r="B26" s="99" t="s">
        <v>48</v>
      </c>
      <c r="C26" s="102">
        <v>54</v>
      </c>
      <c r="D26" s="102">
        <v>39</v>
      </c>
      <c r="E26" s="102">
        <v>5.5</v>
      </c>
      <c r="N26" s="62">
        <v>14</v>
      </c>
      <c r="O26" s="62">
        <v>3</v>
      </c>
    </row>
    <row r="27" spans="1:20" x14ac:dyDescent="0.2">
      <c r="A27" s="101" t="s">
        <v>61</v>
      </c>
      <c r="B27" s="99" t="s">
        <v>48</v>
      </c>
      <c r="C27" s="102">
        <v>39</v>
      </c>
      <c r="D27" s="102">
        <v>43</v>
      </c>
      <c r="E27" s="102">
        <v>5.5</v>
      </c>
      <c r="N27" s="62">
        <v>16</v>
      </c>
      <c r="O27" s="62">
        <v>2</v>
      </c>
    </row>
    <row r="28" spans="1:20" x14ac:dyDescent="0.2">
      <c r="A28" s="101" t="s">
        <v>66</v>
      </c>
      <c r="B28" s="99" t="s">
        <v>48</v>
      </c>
      <c r="C28" s="102">
        <v>44</v>
      </c>
      <c r="D28" s="102">
        <v>60</v>
      </c>
      <c r="E28" s="102">
        <v>5.5</v>
      </c>
      <c r="N28" s="62">
        <v>18</v>
      </c>
      <c r="O28" s="62">
        <v>3</v>
      </c>
    </row>
    <row r="29" spans="1:20" x14ac:dyDescent="0.2">
      <c r="A29" s="101" t="s">
        <v>36</v>
      </c>
      <c r="B29" s="99" t="s">
        <v>10</v>
      </c>
      <c r="C29" s="102">
        <v>32</v>
      </c>
      <c r="D29" s="102">
        <v>47</v>
      </c>
      <c r="E29" s="102">
        <v>6</v>
      </c>
      <c r="N29" s="62">
        <v>20</v>
      </c>
      <c r="O29" s="62">
        <v>6</v>
      </c>
    </row>
    <row r="30" spans="1:20" x14ac:dyDescent="0.2">
      <c r="A30" s="101" t="s">
        <v>68</v>
      </c>
      <c r="B30" s="99" t="s">
        <v>48</v>
      </c>
      <c r="C30" s="102">
        <v>83</v>
      </c>
      <c r="D30" s="102">
        <v>65</v>
      </c>
      <c r="E30" s="102">
        <v>6</v>
      </c>
    </row>
    <row r="31" spans="1:20" x14ac:dyDescent="0.2">
      <c r="A31" s="101" t="s">
        <v>79</v>
      </c>
      <c r="B31" s="99" t="s">
        <v>48</v>
      </c>
      <c r="C31" s="102">
        <v>27</v>
      </c>
      <c r="D31" s="102">
        <v>83</v>
      </c>
      <c r="E31" s="102">
        <v>6</v>
      </c>
    </row>
    <row r="32" spans="1:20" x14ac:dyDescent="0.2">
      <c r="A32" s="101" t="s">
        <v>86</v>
      </c>
      <c r="B32" s="99" t="s">
        <v>48</v>
      </c>
      <c r="C32" s="102">
        <v>38</v>
      </c>
      <c r="D32" s="102">
        <v>103</v>
      </c>
      <c r="E32" s="102">
        <v>6</v>
      </c>
    </row>
    <row r="33" spans="1:16" ht="13.5" thickBot="1" x14ac:dyDescent="0.25">
      <c r="A33" s="101" t="s">
        <v>90</v>
      </c>
      <c r="B33" s="99" t="s">
        <v>48</v>
      </c>
      <c r="C33" s="102">
        <v>77</v>
      </c>
      <c r="D33" s="102">
        <v>123</v>
      </c>
      <c r="E33" s="102">
        <v>6</v>
      </c>
      <c r="N33" s="106"/>
    </row>
    <row r="34" spans="1:16" x14ac:dyDescent="0.2">
      <c r="A34" s="101" t="s">
        <v>49</v>
      </c>
      <c r="B34" s="99" t="s">
        <v>48</v>
      </c>
      <c r="C34" s="102">
        <v>52</v>
      </c>
      <c r="D34" s="102">
        <v>14</v>
      </c>
      <c r="E34" s="102">
        <v>7</v>
      </c>
      <c r="N34" s="121" t="s">
        <v>144</v>
      </c>
      <c r="O34" s="121" t="s">
        <v>117</v>
      </c>
    </row>
    <row r="35" spans="1:16" x14ac:dyDescent="0.2">
      <c r="A35" s="101" t="s">
        <v>50</v>
      </c>
      <c r="B35" s="99" t="s">
        <v>48</v>
      </c>
      <c r="C35" s="102">
        <v>20</v>
      </c>
      <c r="D35" s="102">
        <v>16</v>
      </c>
      <c r="E35" s="102">
        <v>7</v>
      </c>
      <c r="N35" s="118">
        <v>0</v>
      </c>
      <c r="O35" s="62">
        <f t="array" ref="O35:O44">FREQUENCY(E21:E86,N35:N44)</f>
        <v>0</v>
      </c>
      <c r="P35"/>
    </row>
    <row r="36" spans="1:16" x14ac:dyDescent="0.2">
      <c r="A36" s="101" t="s">
        <v>51</v>
      </c>
      <c r="B36" s="99" t="s">
        <v>48</v>
      </c>
      <c r="C36" s="102">
        <v>47</v>
      </c>
      <c r="D36" s="102">
        <v>19</v>
      </c>
      <c r="E36" s="102">
        <v>7</v>
      </c>
      <c r="N36" s="118">
        <v>2</v>
      </c>
      <c r="O36" s="62">
        <v>0</v>
      </c>
      <c r="P36"/>
    </row>
    <row r="37" spans="1:16" x14ac:dyDescent="0.2">
      <c r="A37" s="101" t="s">
        <v>54</v>
      </c>
      <c r="B37" s="99" t="s">
        <v>48</v>
      </c>
      <c r="C37" s="102">
        <v>40</v>
      </c>
      <c r="D37" s="102">
        <v>28</v>
      </c>
      <c r="E37" s="102">
        <v>7</v>
      </c>
      <c r="N37" s="118">
        <v>4</v>
      </c>
      <c r="O37" s="62">
        <v>2</v>
      </c>
      <c r="P37"/>
    </row>
    <row r="38" spans="1:16" x14ac:dyDescent="0.2">
      <c r="A38" s="101" t="s">
        <v>52</v>
      </c>
      <c r="B38" s="99" t="s">
        <v>48</v>
      </c>
      <c r="C38" s="102">
        <v>47</v>
      </c>
      <c r="D38" s="102">
        <v>21</v>
      </c>
      <c r="E38" s="102">
        <v>7.5</v>
      </c>
      <c r="N38" s="118">
        <v>6</v>
      </c>
      <c r="O38" s="62">
        <v>11</v>
      </c>
      <c r="P38"/>
    </row>
    <row r="39" spans="1:16" x14ac:dyDescent="0.2">
      <c r="A39" s="101" t="s">
        <v>57</v>
      </c>
      <c r="B39" s="99" t="s">
        <v>48</v>
      </c>
      <c r="C39" s="102">
        <v>43</v>
      </c>
      <c r="D39" s="102">
        <v>37</v>
      </c>
      <c r="E39" s="102">
        <v>7.5</v>
      </c>
      <c r="N39" s="118">
        <v>8</v>
      </c>
      <c r="O39" s="62">
        <v>12</v>
      </c>
      <c r="P39"/>
    </row>
    <row r="40" spans="1:16" x14ac:dyDescent="0.2">
      <c r="A40" s="101" t="s">
        <v>67</v>
      </c>
      <c r="B40" s="99" t="s">
        <v>48</v>
      </c>
      <c r="C40" s="102">
        <v>60</v>
      </c>
      <c r="D40" s="102">
        <v>63</v>
      </c>
      <c r="E40" s="102">
        <v>7.5</v>
      </c>
      <c r="N40" s="118">
        <v>10</v>
      </c>
      <c r="O40" s="62">
        <v>9</v>
      </c>
      <c r="P40"/>
    </row>
    <row r="41" spans="1:16" x14ac:dyDescent="0.2">
      <c r="A41" s="101" t="s">
        <v>70</v>
      </c>
      <c r="B41" s="99" t="s">
        <v>48</v>
      </c>
      <c r="C41" s="102">
        <v>31</v>
      </c>
      <c r="D41" s="102">
        <v>67</v>
      </c>
      <c r="E41" s="102">
        <v>7.5</v>
      </c>
      <c r="N41" s="118">
        <v>12</v>
      </c>
      <c r="O41" s="62">
        <v>3</v>
      </c>
      <c r="P41"/>
    </row>
    <row r="42" spans="1:16" x14ac:dyDescent="0.2">
      <c r="A42" s="101" t="s">
        <v>76</v>
      </c>
      <c r="B42" s="99" t="s">
        <v>48</v>
      </c>
      <c r="C42" s="102">
        <v>24</v>
      </c>
      <c r="D42" s="102">
        <v>74</v>
      </c>
      <c r="E42" s="102">
        <v>7.5</v>
      </c>
      <c r="N42" s="118">
        <v>14</v>
      </c>
      <c r="O42" s="62">
        <v>3</v>
      </c>
      <c r="P42"/>
    </row>
    <row r="43" spans="1:16" x14ac:dyDescent="0.2">
      <c r="A43" s="101" t="s">
        <v>53</v>
      </c>
      <c r="B43" s="99" t="s">
        <v>48</v>
      </c>
      <c r="C43" s="102">
        <v>48</v>
      </c>
      <c r="D43" s="102">
        <v>24</v>
      </c>
      <c r="E43" s="102">
        <v>8</v>
      </c>
      <c r="N43" s="118">
        <v>16</v>
      </c>
      <c r="O43" s="62">
        <v>2</v>
      </c>
      <c r="P43"/>
    </row>
    <row r="44" spans="1:16" x14ac:dyDescent="0.2">
      <c r="A44" s="101" t="s">
        <v>58</v>
      </c>
      <c r="B44" s="99" t="s">
        <v>48</v>
      </c>
      <c r="C44" s="102">
        <v>29</v>
      </c>
      <c r="D44" s="102">
        <v>37</v>
      </c>
      <c r="E44" s="102">
        <v>8</v>
      </c>
      <c r="N44" s="118">
        <v>18</v>
      </c>
      <c r="O44" s="62">
        <v>3</v>
      </c>
      <c r="P44"/>
    </row>
    <row r="45" spans="1:16" ht="13.5" thickBot="1" x14ac:dyDescent="0.25">
      <c r="A45" s="101" t="s">
        <v>71</v>
      </c>
      <c r="B45" s="99" t="s">
        <v>48</v>
      </c>
      <c r="C45" s="102">
        <v>37</v>
      </c>
      <c r="D45" s="102">
        <v>68</v>
      </c>
      <c r="E45" s="102">
        <v>8</v>
      </c>
      <c r="N45" s="120">
        <v>20</v>
      </c>
      <c r="O45" s="123"/>
      <c r="P45"/>
    </row>
    <row r="46" spans="1:16" x14ac:dyDescent="0.2">
      <c r="A46" s="101" t="s">
        <v>41</v>
      </c>
      <c r="B46" s="99" t="s">
        <v>10</v>
      </c>
      <c r="C46" s="102">
        <v>43</v>
      </c>
      <c r="D46" s="102">
        <v>55</v>
      </c>
      <c r="E46" s="102">
        <v>8.5</v>
      </c>
      <c r="N46"/>
      <c r="O46"/>
      <c r="P46"/>
    </row>
    <row r="47" spans="1:16" ht="13.5" thickBot="1" x14ac:dyDescent="0.25">
      <c r="A47" s="101" t="s">
        <v>43</v>
      </c>
      <c r="B47" s="99" t="s">
        <v>10</v>
      </c>
      <c r="C47" s="102">
        <v>62</v>
      </c>
      <c r="D47" s="102">
        <v>85</v>
      </c>
      <c r="E47" s="102">
        <v>9</v>
      </c>
      <c r="N47" s="107"/>
      <c r="O47" s="108"/>
    </row>
    <row r="48" spans="1:16" x14ac:dyDescent="0.2">
      <c r="A48" s="101" t="s">
        <v>32</v>
      </c>
      <c r="B48" s="99" t="s">
        <v>10</v>
      </c>
      <c r="C48" s="102">
        <v>66</v>
      </c>
      <c r="D48" s="102">
        <v>31</v>
      </c>
      <c r="E48" s="102">
        <v>10</v>
      </c>
      <c r="N48" s="121" t="s">
        <v>144</v>
      </c>
      <c r="O48" s="121" t="s">
        <v>117</v>
      </c>
    </row>
    <row r="49" spans="1:15" x14ac:dyDescent="0.2">
      <c r="A49" s="101" t="s">
        <v>33</v>
      </c>
      <c r="B49" s="99" t="s">
        <v>10</v>
      </c>
      <c r="C49" s="102">
        <v>32</v>
      </c>
      <c r="D49" s="102">
        <v>33</v>
      </c>
      <c r="E49" s="102">
        <v>10</v>
      </c>
      <c r="N49" s="118">
        <v>0</v>
      </c>
      <c r="O49" s="119">
        <v>0</v>
      </c>
    </row>
    <row r="50" spans="1:15" x14ac:dyDescent="0.2">
      <c r="A50" s="101" t="s">
        <v>56</v>
      </c>
      <c r="B50" s="99" t="s">
        <v>48</v>
      </c>
      <c r="C50" s="102">
        <v>39</v>
      </c>
      <c r="D50" s="102">
        <v>36</v>
      </c>
      <c r="E50" s="102">
        <v>10</v>
      </c>
      <c r="N50" s="118">
        <v>2</v>
      </c>
      <c r="O50" s="119">
        <v>2</v>
      </c>
    </row>
    <row r="51" spans="1:15" x14ac:dyDescent="0.2">
      <c r="A51" s="101" t="s">
        <v>64</v>
      </c>
      <c r="B51" s="99" t="s">
        <v>48</v>
      </c>
      <c r="C51" s="102">
        <v>58</v>
      </c>
      <c r="D51" s="102">
        <v>56</v>
      </c>
      <c r="E51" s="102">
        <v>10</v>
      </c>
      <c r="N51" s="118">
        <v>4</v>
      </c>
      <c r="O51" s="119">
        <v>15</v>
      </c>
    </row>
    <row r="52" spans="1:15" x14ac:dyDescent="0.2">
      <c r="A52" s="101" t="s">
        <v>74</v>
      </c>
      <c r="B52" s="99" t="s">
        <v>48</v>
      </c>
      <c r="C52" s="102">
        <v>41</v>
      </c>
      <c r="D52" s="102">
        <v>71</v>
      </c>
      <c r="E52" s="102">
        <v>10</v>
      </c>
      <c r="N52" s="118">
        <v>6</v>
      </c>
      <c r="O52" s="119">
        <v>11</v>
      </c>
    </row>
    <row r="53" spans="1:15" x14ac:dyDescent="0.2">
      <c r="A53" s="101" t="s">
        <v>75</v>
      </c>
      <c r="B53" s="99" t="s">
        <v>48</v>
      </c>
      <c r="C53" s="102">
        <v>55</v>
      </c>
      <c r="D53" s="102">
        <v>73</v>
      </c>
      <c r="E53" s="102">
        <v>10</v>
      </c>
      <c r="N53" s="118">
        <v>8</v>
      </c>
      <c r="O53" s="119">
        <v>12</v>
      </c>
    </row>
    <row r="54" spans="1:15" x14ac:dyDescent="0.2">
      <c r="A54" s="101" t="s">
        <v>92</v>
      </c>
      <c r="B54" s="99" t="s">
        <v>48</v>
      </c>
      <c r="C54" s="102">
        <v>57</v>
      </c>
      <c r="D54" s="102">
        <v>124</v>
      </c>
      <c r="E54" s="102">
        <v>10</v>
      </c>
      <c r="N54" s="118">
        <v>10</v>
      </c>
      <c r="O54" s="119">
        <v>9</v>
      </c>
    </row>
    <row r="55" spans="1:15" x14ac:dyDescent="0.2">
      <c r="A55" s="101" t="s">
        <v>45</v>
      </c>
      <c r="B55" s="99" t="s">
        <v>10</v>
      </c>
      <c r="C55" s="102">
        <v>64</v>
      </c>
      <c r="D55" s="102">
        <v>104</v>
      </c>
      <c r="E55" s="102">
        <v>11</v>
      </c>
      <c r="N55" s="118">
        <v>12</v>
      </c>
      <c r="O55" s="119">
        <v>3</v>
      </c>
    </row>
    <row r="56" spans="1:15" x14ac:dyDescent="0.2">
      <c r="A56" s="101" t="s">
        <v>35</v>
      </c>
      <c r="B56" s="99" t="s">
        <v>10</v>
      </c>
      <c r="C56" s="102">
        <v>57</v>
      </c>
      <c r="D56" s="102">
        <v>47</v>
      </c>
      <c r="E56" s="102">
        <v>12</v>
      </c>
      <c r="N56" s="118">
        <v>14</v>
      </c>
      <c r="O56" s="119">
        <v>3</v>
      </c>
    </row>
    <row r="57" spans="1:15" x14ac:dyDescent="0.2">
      <c r="A57" s="101" t="s">
        <v>46</v>
      </c>
      <c r="B57" s="99" t="s">
        <v>10</v>
      </c>
      <c r="C57" s="102">
        <v>65</v>
      </c>
      <c r="D57" s="102">
        <v>125</v>
      </c>
      <c r="E57" s="102">
        <v>12</v>
      </c>
      <c r="N57" s="118">
        <v>16</v>
      </c>
      <c r="O57" s="119">
        <v>2</v>
      </c>
    </row>
    <row r="58" spans="1:15" x14ac:dyDescent="0.2">
      <c r="A58" s="101" t="s">
        <v>83</v>
      </c>
      <c r="B58" s="99" t="s">
        <v>48</v>
      </c>
      <c r="C58" s="102">
        <v>55</v>
      </c>
      <c r="D58" s="102">
        <v>94</v>
      </c>
      <c r="E58" s="102">
        <v>12.5</v>
      </c>
      <c r="N58" s="118">
        <v>18</v>
      </c>
      <c r="O58" s="119">
        <v>3</v>
      </c>
    </row>
    <row r="59" spans="1:15" x14ac:dyDescent="0.2">
      <c r="A59" s="101" t="s">
        <v>60</v>
      </c>
      <c r="B59" s="99" t="s">
        <v>48</v>
      </c>
      <c r="C59" s="102">
        <v>33</v>
      </c>
      <c r="D59" s="102">
        <v>40</v>
      </c>
      <c r="E59" s="102">
        <v>13</v>
      </c>
      <c r="N59" s="118">
        <v>20</v>
      </c>
      <c r="O59" s="119">
        <v>6</v>
      </c>
    </row>
    <row r="60" spans="1:15" ht="13.5" thickBot="1" x14ac:dyDescent="0.25">
      <c r="A60" s="101" t="s">
        <v>77</v>
      </c>
      <c r="B60" s="99" t="s">
        <v>48</v>
      </c>
      <c r="C60" s="102">
        <v>59</v>
      </c>
      <c r="D60" s="102">
        <v>77</v>
      </c>
      <c r="E60" s="102">
        <v>13</v>
      </c>
      <c r="N60" s="120" t="s">
        <v>118</v>
      </c>
      <c r="O60" s="120">
        <v>0</v>
      </c>
    </row>
    <row r="61" spans="1:15" x14ac:dyDescent="0.2">
      <c r="A61" s="101" t="s">
        <v>89</v>
      </c>
      <c r="B61" s="99" t="s">
        <v>48</v>
      </c>
      <c r="C61" s="102">
        <v>122</v>
      </c>
      <c r="D61" s="102">
        <v>123</v>
      </c>
      <c r="E61" s="102">
        <v>15</v>
      </c>
    </row>
    <row r="62" spans="1:15" x14ac:dyDescent="0.2">
      <c r="A62" s="101" t="s">
        <v>94</v>
      </c>
      <c r="B62" s="99" t="s">
        <v>48</v>
      </c>
      <c r="C62" s="102">
        <v>92</v>
      </c>
      <c r="D62" s="102">
        <v>180</v>
      </c>
      <c r="E62" s="102">
        <v>15</v>
      </c>
    </row>
    <row r="63" spans="1:15" x14ac:dyDescent="0.2">
      <c r="A63" s="101" t="s">
        <v>85</v>
      </c>
      <c r="B63" s="99" t="s">
        <v>48</v>
      </c>
      <c r="C63" s="102">
        <v>55</v>
      </c>
      <c r="D63" s="102">
        <v>99</v>
      </c>
      <c r="E63" s="102">
        <v>16.5</v>
      </c>
    </row>
    <row r="64" spans="1:15" x14ac:dyDescent="0.2">
      <c r="A64" s="101" t="s">
        <v>95</v>
      </c>
      <c r="B64" s="99" t="s">
        <v>48</v>
      </c>
      <c r="C64" s="102">
        <v>166</v>
      </c>
      <c r="D64" s="102">
        <v>182</v>
      </c>
      <c r="E64" s="102">
        <v>17.5</v>
      </c>
    </row>
    <row r="65" spans="1:5" x14ac:dyDescent="0.2">
      <c r="A65" s="101" t="s">
        <v>93</v>
      </c>
      <c r="B65" s="99" t="s">
        <v>48</v>
      </c>
      <c r="C65" s="102">
        <v>68</v>
      </c>
      <c r="D65" s="102">
        <v>137</v>
      </c>
      <c r="E65" s="102">
        <v>18</v>
      </c>
    </row>
    <row r="66" spans="1:5" x14ac:dyDescent="0.2">
      <c r="A66" s="101" t="s">
        <v>84</v>
      </c>
      <c r="B66" s="99" t="s">
        <v>48</v>
      </c>
      <c r="C66" s="102">
        <v>91</v>
      </c>
      <c r="D66" s="102">
        <v>95</v>
      </c>
      <c r="E66" s="102">
        <v>19</v>
      </c>
    </row>
    <row r="67" spans="1:5" x14ac:dyDescent="0.2">
      <c r="A67" s="101" t="s">
        <v>80</v>
      </c>
      <c r="B67" s="99" t="s">
        <v>48</v>
      </c>
      <c r="C67" s="102">
        <v>49</v>
      </c>
      <c r="D67" s="102">
        <v>86</v>
      </c>
      <c r="E67" s="102">
        <v>19.8</v>
      </c>
    </row>
    <row r="68" spans="1:5" x14ac:dyDescent="0.2">
      <c r="A68" s="101" t="s">
        <v>78</v>
      </c>
      <c r="B68" s="99" t="s">
        <v>48</v>
      </c>
      <c r="C68" s="102">
        <v>54</v>
      </c>
      <c r="D68" s="102">
        <v>82</v>
      </c>
      <c r="E68" s="102">
        <v>20</v>
      </c>
    </row>
    <row r="69" spans="1:5" x14ac:dyDescent="0.2">
      <c r="A69" s="101" t="s">
        <v>81</v>
      </c>
      <c r="B69" s="99" t="s">
        <v>48</v>
      </c>
      <c r="C69" s="102">
        <v>103</v>
      </c>
      <c r="D69" s="102">
        <v>91</v>
      </c>
      <c r="E69" s="102">
        <v>20</v>
      </c>
    </row>
    <row r="70" spans="1:5" x14ac:dyDescent="0.2">
      <c r="A70" s="101" t="s">
        <v>82</v>
      </c>
      <c r="B70" s="99" t="s">
        <v>48</v>
      </c>
      <c r="C70" s="102">
        <v>96</v>
      </c>
      <c r="D70" s="102">
        <v>91</v>
      </c>
      <c r="E70" s="102">
        <v>20</v>
      </c>
    </row>
    <row r="71" spans="1:5" x14ac:dyDescent="0.2">
      <c r="A71" s="101" t="s">
        <v>91</v>
      </c>
      <c r="B71" s="99" t="s">
        <v>48</v>
      </c>
      <c r="C71" s="102">
        <v>108</v>
      </c>
      <c r="D71" s="102">
        <v>124</v>
      </c>
      <c r="E71" s="102">
        <v>20</v>
      </c>
    </row>
  </sheetData>
  <sortState ref="N49:N59">
    <sortCondition ref="N49"/>
  </sortState>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71"/>
  <sheetViews>
    <sheetView topLeftCell="A16" workbookViewId="0">
      <selection activeCell="F20" sqref="F20:F21"/>
    </sheetView>
  </sheetViews>
  <sheetFormatPr defaultRowHeight="12.75" x14ac:dyDescent="0.2"/>
  <cols>
    <col min="1" max="1" width="19.28515625" style="97" customWidth="1"/>
    <col min="2" max="2" width="9.140625" style="62"/>
    <col min="3" max="3" width="13.85546875" style="62" customWidth="1"/>
    <col min="4" max="4" width="12.140625" style="62" customWidth="1"/>
    <col min="5" max="5" width="9.140625" style="62"/>
    <col min="6" max="6" width="8.85546875" style="62" customWidth="1"/>
    <col min="7" max="16384" width="9.140625" style="62"/>
  </cols>
  <sheetData>
    <row r="1" spans="1:8" x14ac:dyDescent="0.2">
      <c r="A1" s="96" t="s">
        <v>22</v>
      </c>
      <c r="H1" s="53"/>
    </row>
    <row r="2" spans="1:8" x14ac:dyDescent="0.2">
      <c r="H2" s="53"/>
    </row>
    <row r="3" spans="1:8" x14ac:dyDescent="0.2">
      <c r="A3" s="97" t="s">
        <v>23</v>
      </c>
    </row>
    <row r="5" spans="1:8" ht="12.75" customHeight="1" x14ac:dyDescent="0.2">
      <c r="A5" s="98" t="s">
        <v>24</v>
      </c>
      <c r="B5" s="99" t="s">
        <v>25</v>
      </c>
      <c r="C5" s="100" t="s">
        <v>26</v>
      </c>
      <c r="D5" s="100" t="s">
        <v>27</v>
      </c>
      <c r="E5" s="100" t="s">
        <v>28</v>
      </c>
    </row>
    <row r="6" spans="1:8" x14ac:dyDescent="0.2">
      <c r="A6" s="101" t="s">
        <v>29</v>
      </c>
      <c r="B6" s="99" t="s">
        <v>10</v>
      </c>
      <c r="C6" s="102">
        <v>32</v>
      </c>
      <c r="D6" s="102">
        <v>17</v>
      </c>
      <c r="E6" s="102">
        <v>2.5</v>
      </c>
    </row>
    <row r="7" spans="1:8" x14ac:dyDescent="0.2">
      <c r="A7" s="101" t="s">
        <v>30</v>
      </c>
      <c r="B7" s="99" t="s">
        <v>10</v>
      </c>
      <c r="C7" s="102">
        <v>21</v>
      </c>
      <c r="D7" s="102">
        <v>27</v>
      </c>
      <c r="E7" s="102">
        <v>2.5</v>
      </c>
    </row>
    <row r="8" spans="1:8" x14ac:dyDescent="0.2">
      <c r="A8" s="101" t="s">
        <v>31</v>
      </c>
      <c r="B8" s="99" t="s">
        <v>10</v>
      </c>
      <c r="C8" s="102">
        <v>36</v>
      </c>
      <c r="D8" s="102">
        <v>30</v>
      </c>
      <c r="E8" s="102">
        <v>4</v>
      </c>
    </row>
    <row r="9" spans="1:8" x14ac:dyDescent="0.2">
      <c r="A9" s="101" t="s">
        <v>32</v>
      </c>
      <c r="B9" s="99" t="s">
        <v>10</v>
      </c>
      <c r="C9" s="102">
        <v>66</v>
      </c>
      <c r="D9" s="102">
        <v>31</v>
      </c>
      <c r="E9" s="102">
        <v>10</v>
      </c>
    </row>
    <row r="10" spans="1:8" x14ac:dyDescent="0.2">
      <c r="A10" s="101" t="s">
        <v>33</v>
      </c>
      <c r="B10" s="99" t="s">
        <v>10</v>
      </c>
      <c r="C10" s="102">
        <v>32</v>
      </c>
      <c r="D10" s="102">
        <v>33</v>
      </c>
      <c r="E10" s="102">
        <v>10</v>
      </c>
    </row>
    <row r="11" spans="1:8" x14ac:dyDescent="0.2">
      <c r="A11" s="101" t="s">
        <v>34</v>
      </c>
      <c r="B11" s="99" t="s">
        <v>10</v>
      </c>
      <c r="C11" s="102">
        <v>26</v>
      </c>
      <c r="D11" s="102">
        <v>44</v>
      </c>
      <c r="E11" s="102">
        <v>3</v>
      </c>
    </row>
    <row r="12" spans="1:8" x14ac:dyDescent="0.2">
      <c r="A12" s="101" t="s">
        <v>35</v>
      </c>
      <c r="B12" s="99" t="s">
        <v>10</v>
      </c>
      <c r="C12" s="102">
        <v>57</v>
      </c>
      <c r="D12" s="102">
        <v>47</v>
      </c>
      <c r="E12" s="102">
        <v>12</v>
      </c>
    </row>
    <row r="13" spans="1:8" x14ac:dyDescent="0.2">
      <c r="A13" s="101" t="s">
        <v>36</v>
      </c>
      <c r="B13" s="99" t="s">
        <v>10</v>
      </c>
      <c r="C13" s="102">
        <v>32</v>
      </c>
      <c r="D13" s="102">
        <v>47</v>
      </c>
      <c r="E13" s="102">
        <v>6</v>
      </c>
    </row>
    <row r="14" spans="1:8" x14ac:dyDescent="0.2">
      <c r="A14" s="101" t="s">
        <v>37</v>
      </c>
      <c r="B14" s="99" t="s">
        <v>10</v>
      </c>
      <c r="C14" s="102">
        <v>34</v>
      </c>
      <c r="D14" s="102">
        <v>47</v>
      </c>
      <c r="E14" s="102">
        <v>4.5</v>
      </c>
    </row>
    <row r="15" spans="1:8" x14ac:dyDescent="0.2">
      <c r="A15" s="101" t="s">
        <v>38</v>
      </c>
      <c r="B15" s="99" t="s">
        <v>10</v>
      </c>
      <c r="C15" s="102">
        <v>38</v>
      </c>
      <c r="D15" s="102">
        <v>49</v>
      </c>
      <c r="E15" s="102">
        <v>3</v>
      </c>
    </row>
    <row r="16" spans="1:8" x14ac:dyDescent="0.2">
      <c r="A16" s="101" t="s">
        <v>39</v>
      </c>
      <c r="B16" s="99" t="s">
        <v>10</v>
      </c>
      <c r="C16" s="102">
        <v>55</v>
      </c>
      <c r="D16" s="102">
        <v>51</v>
      </c>
      <c r="E16" s="102">
        <v>4</v>
      </c>
    </row>
    <row r="17" spans="1:5" x14ac:dyDescent="0.2">
      <c r="A17" s="101" t="s">
        <v>40</v>
      </c>
      <c r="B17" s="99" t="s">
        <v>10</v>
      </c>
      <c r="C17" s="102">
        <v>51</v>
      </c>
      <c r="D17" s="102">
        <v>53</v>
      </c>
      <c r="E17" s="102">
        <v>2.5</v>
      </c>
    </row>
    <row r="18" spans="1:5" x14ac:dyDescent="0.2">
      <c r="A18" s="101" t="s">
        <v>41</v>
      </c>
      <c r="B18" s="99" t="s">
        <v>10</v>
      </c>
      <c r="C18" s="102">
        <v>43</v>
      </c>
      <c r="D18" s="102">
        <v>55</v>
      </c>
      <c r="E18" s="102">
        <v>8.5</v>
      </c>
    </row>
    <row r="19" spans="1:5" x14ac:dyDescent="0.2">
      <c r="A19" s="101" t="s">
        <v>42</v>
      </c>
      <c r="B19" s="99" t="s">
        <v>10</v>
      </c>
      <c r="C19" s="102">
        <v>26</v>
      </c>
      <c r="D19" s="102">
        <v>75</v>
      </c>
      <c r="E19" s="102">
        <v>2</v>
      </c>
    </row>
    <row r="20" spans="1:5" x14ac:dyDescent="0.2">
      <c r="A20" s="101" t="s">
        <v>43</v>
      </c>
      <c r="B20" s="99" t="s">
        <v>10</v>
      </c>
      <c r="C20" s="102">
        <v>62</v>
      </c>
      <c r="D20" s="102">
        <v>85</v>
      </c>
      <c r="E20" s="102">
        <v>9</v>
      </c>
    </row>
    <row r="21" spans="1:5" x14ac:dyDescent="0.2">
      <c r="A21" s="101" t="s">
        <v>44</v>
      </c>
      <c r="B21" s="99" t="s">
        <v>10</v>
      </c>
      <c r="C21" s="102">
        <v>69</v>
      </c>
      <c r="D21" s="102">
        <v>85</v>
      </c>
      <c r="E21" s="102">
        <v>2.5</v>
      </c>
    </row>
    <row r="22" spans="1:5" x14ac:dyDescent="0.2">
      <c r="A22" s="101" t="s">
        <v>45</v>
      </c>
      <c r="B22" s="99" t="s">
        <v>10</v>
      </c>
      <c r="C22" s="102">
        <v>64</v>
      </c>
      <c r="D22" s="102">
        <v>104</v>
      </c>
      <c r="E22" s="102">
        <v>11</v>
      </c>
    </row>
    <row r="23" spans="1:5" x14ac:dyDescent="0.2">
      <c r="A23" s="101" t="s">
        <v>46</v>
      </c>
      <c r="B23" s="99" t="s">
        <v>10</v>
      </c>
      <c r="C23" s="102">
        <v>65</v>
      </c>
      <c r="D23" s="102">
        <v>125</v>
      </c>
      <c r="E23" s="102">
        <v>12</v>
      </c>
    </row>
    <row r="24" spans="1:5" x14ac:dyDescent="0.2">
      <c r="A24" s="101" t="s">
        <v>47</v>
      </c>
      <c r="B24" s="99" t="s">
        <v>48</v>
      </c>
      <c r="C24" s="102">
        <v>42</v>
      </c>
      <c r="D24" s="102">
        <v>4</v>
      </c>
      <c r="E24" s="102">
        <v>2</v>
      </c>
    </row>
    <row r="25" spans="1:5" x14ac:dyDescent="0.2">
      <c r="A25" s="101" t="s">
        <v>49</v>
      </c>
      <c r="B25" s="99" t="s">
        <v>48</v>
      </c>
      <c r="C25" s="102">
        <v>52</v>
      </c>
      <c r="D25" s="102">
        <v>14</v>
      </c>
      <c r="E25" s="102">
        <v>7</v>
      </c>
    </row>
    <row r="26" spans="1:5" x14ac:dyDescent="0.2">
      <c r="A26" s="101" t="s">
        <v>50</v>
      </c>
      <c r="B26" s="99" t="s">
        <v>48</v>
      </c>
      <c r="C26" s="102">
        <v>20</v>
      </c>
      <c r="D26" s="102">
        <v>16</v>
      </c>
      <c r="E26" s="102">
        <v>7</v>
      </c>
    </row>
    <row r="27" spans="1:5" x14ac:dyDescent="0.2">
      <c r="A27" s="101" t="s">
        <v>51</v>
      </c>
      <c r="B27" s="99" t="s">
        <v>48</v>
      </c>
      <c r="C27" s="102">
        <v>47</v>
      </c>
      <c r="D27" s="102">
        <v>19</v>
      </c>
      <c r="E27" s="102">
        <v>7</v>
      </c>
    </row>
    <row r="28" spans="1:5" x14ac:dyDescent="0.2">
      <c r="A28" s="101" t="s">
        <v>52</v>
      </c>
      <c r="B28" s="99" t="s">
        <v>48</v>
      </c>
      <c r="C28" s="102">
        <v>47</v>
      </c>
      <c r="D28" s="102">
        <v>21</v>
      </c>
      <c r="E28" s="102">
        <v>7.5</v>
      </c>
    </row>
    <row r="29" spans="1:5" x14ac:dyDescent="0.2">
      <c r="A29" s="101" t="s">
        <v>53</v>
      </c>
      <c r="B29" s="99" t="s">
        <v>48</v>
      </c>
      <c r="C29" s="102">
        <v>48</v>
      </c>
      <c r="D29" s="102">
        <v>24</v>
      </c>
      <c r="E29" s="102">
        <v>8</v>
      </c>
    </row>
    <row r="30" spans="1:5" x14ac:dyDescent="0.2">
      <c r="A30" s="101" t="s">
        <v>54</v>
      </c>
      <c r="B30" s="99" t="s">
        <v>48</v>
      </c>
      <c r="C30" s="102">
        <v>40</v>
      </c>
      <c r="D30" s="102">
        <v>28</v>
      </c>
      <c r="E30" s="102">
        <v>7</v>
      </c>
    </row>
    <row r="31" spans="1:5" x14ac:dyDescent="0.2">
      <c r="A31" s="101" t="s">
        <v>55</v>
      </c>
      <c r="B31" s="99" t="s">
        <v>48</v>
      </c>
      <c r="C31" s="102">
        <v>16</v>
      </c>
      <c r="D31" s="102">
        <v>29</v>
      </c>
      <c r="E31" s="102">
        <v>4</v>
      </c>
    </row>
    <row r="32" spans="1:5" x14ac:dyDescent="0.2">
      <c r="A32" s="101" t="s">
        <v>56</v>
      </c>
      <c r="B32" s="99" t="s">
        <v>48</v>
      </c>
      <c r="C32" s="102">
        <v>39</v>
      </c>
      <c r="D32" s="102">
        <v>36</v>
      </c>
      <c r="E32" s="102">
        <v>10</v>
      </c>
    </row>
    <row r="33" spans="1:5" x14ac:dyDescent="0.2">
      <c r="A33" s="101" t="s">
        <v>57</v>
      </c>
      <c r="B33" s="99" t="s">
        <v>48</v>
      </c>
      <c r="C33" s="102">
        <v>43</v>
      </c>
      <c r="D33" s="102">
        <v>37</v>
      </c>
      <c r="E33" s="102">
        <v>7.5</v>
      </c>
    </row>
    <row r="34" spans="1:5" x14ac:dyDescent="0.2">
      <c r="A34" s="101" t="s">
        <v>58</v>
      </c>
      <c r="B34" s="99" t="s">
        <v>48</v>
      </c>
      <c r="C34" s="102">
        <v>29</v>
      </c>
      <c r="D34" s="102">
        <v>37</v>
      </c>
      <c r="E34" s="102">
        <v>8</v>
      </c>
    </row>
    <row r="35" spans="1:5" x14ac:dyDescent="0.2">
      <c r="A35" s="101" t="s">
        <v>59</v>
      </c>
      <c r="B35" s="99" t="s">
        <v>48</v>
      </c>
      <c r="C35" s="102">
        <v>54</v>
      </c>
      <c r="D35" s="102">
        <v>39</v>
      </c>
      <c r="E35" s="102">
        <v>5.5</v>
      </c>
    </row>
    <row r="36" spans="1:5" x14ac:dyDescent="0.2">
      <c r="A36" s="101" t="s">
        <v>60</v>
      </c>
      <c r="B36" s="99" t="s">
        <v>48</v>
      </c>
      <c r="C36" s="102">
        <v>33</v>
      </c>
      <c r="D36" s="102">
        <v>40</v>
      </c>
      <c r="E36" s="102">
        <v>13</v>
      </c>
    </row>
    <row r="37" spans="1:5" x14ac:dyDescent="0.2">
      <c r="A37" s="101" t="s">
        <v>61</v>
      </c>
      <c r="B37" s="99" t="s">
        <v>48</v>
      </c>
      <c r="C37" s="102">
        <v>39</v>
      </c>
      <c r="D37" s="102">
        <v>43</v>
      </c>
      <c r="E37" s="102">
        <v>5.5</v>
      </c>
    </row>
    <row r="38" spans="1:5" x14ac:dyDescent="0.2">
      <c r="A38" s="101" t="s">
        <v>62</v>
      </c>
      <c r="B38" s="99" t="s">
        <v>48</v>
      </c>
      <c r="C38" s="102">
        <v>25</v>
      </c>
      <c r="D38" s="102">
        <v>49</v>
      </c>
      <c r="E38" s="102">
        <v>5.2</v>
      </c>
    </row>
    <row r="39" spans="1:5" x14ac:dyDescent="0.2">
      <c r="A39" s="101" t="s">
        <v>63</v>
      </c>
      <c r="B39" s="99" t="s">
        <v>48</v>
      </c>
      <c r="C39" s="102">
        <v>23</v>
      </c>
      <c r="D39" s="102">
        <v>52</v>
      </c>
      <c r="E39" s="102">
        <v>3.5</v>
      </c>
    </row>
    <row r="40" spans="1:5" x14ac:dyDescent="0.2">
      <c r="A40" s="101" t="s">
        <v>64</v>
      </c>
      <c r="B40" s="99" t="s">
        <v>48</v>
      </c>
      <c r="C40" s="102">
        <v>58</v>
      </c>
      <c r="D40" s="102">
        <v>56</v>
      </c>
      <c r="E40" s="102">
        <v>10</v>
      </c>
    </row>
    <row r="41" spans="1:5" x14ac:dyDescent="0.2">
      <c r="A41" s="101" t="s">
        <v>65</v>
      </c>
      <c r="B41" s="99" t="s">
        <v>48</v>
      </c>
      <c r="C41" s="102">
        <v>33</v>
      </c>
      <c r="D41" s="102">
        <v>59</v>
      </c>
      <c r="E41" s="102">
        <v>3</v>
      </c>
    </row>
    <row r="42" spans="1:5" x14ac:dyDescent="0.2">
      <c r="A42" s="101" t="s">
        <v>66</v>
      </c>
      <c r="B42" s="99" t="s">
        <v>48</v>
      </c>
      <c r="C42" s="102">
        <v>44</v>
      </c>
      <c r="D42" s="102">
        <v>60</v>
      </c>
      <c r="E42" s="102">
        <v>5.5</v>
      </c>
    </row>
    <row r="43" spans="1:5" x14ac:dyDescent="0.2">
      <c r="A43" s="101" t="s">
        <v>67</v>
      </c>
      <c r="B43" s="99" t="s">
        <v>48</v>
      </c>
      <c r="C43" s="102">
        <v>60</v>
      </c>
      <c r="D43" s="102">
        <v>63</v>
      </c>
      <c r="E43" s="102">
        <v>7.5</v>
      </c>
    </row>
    <row r="44" spans="1:5" x14ac:dyDescent="0.2">
      <c r="A44" s="101" t="s">
        <v>68</v>
      </c>
      <c r="B44" s="99" t="s">
        <v>48</v>
      </c>
      <c r="C44" s="102">
        <v>83</v>
      </c>
      <c r="D44" s="102">
        <v>65</v>
      </c>
      <c r="E44" s="102">
        <v>6</v>
      </c>
    </row>
    <row r="45" spans="1:5" x14ac:dyDescent="0.2">
      <c r="A45" s="101" t="s">
        <v>69</v>
      </c>
      <c r="B45" s="99" t="s">
        <v>48</v>
      </c>
      <c r="C45" s="102">
        <v>78</v>
      </c>
      <c r="D45" s="102">
        <v>67</v>
      </c>
      <c r="E45" s="102">
        <v>2.5</v>
      </c>
    </row>
    <row r="46" spans="1:5" x14ac:dyDescent="0.2">
      <c r="A46" s="101" t="s">
        <v>70</v>
      </c>
      <c r="B46" s="99" t="s">
        <v>48</v>
      </c>
      <c r="C46" s="102">
        <v>31</v>
      </c>
      <c r="D46" s="102">
        <v>67</v>
      </c>
      <c r="E46" s="102">
        <v>7.5</v>
      </c>
    </row>
    <row r="47" spans="1:5" x14ac:dyDescent="0.2">
      <c r="A47" s="101" t="s">
        <v>71</v>
      </c>
      <c r="B47" s="99" t="s">
        <v>48</v>
      </c>
      <c r="C47" s="102">
        <v>37</v>
      </c>
      <c r="D47" s="102">
        <v>68</v>
      </c>
      <c r="E47" s="102">
        <v>8</v>
      </c>
    </row>
    <row r="48" spans="1:5" x14ac:dyDescent="0.2">
      <c r="A48" s="101" t="s">
        <v>72</v>
      </c>
      <c r="B48" s="99" t="s">
        <v>48</v>
      </c>
      <c r="C48" s="102">
        <v>57</v>
      </c>
      <c r="D48" s="102">
        <v>69</v>
      </c>
      <c r="E48" s="102">
        <v>4</v>
      </c>
    </row>
    <row r="49" spans="1:5" x14ac:dyDescent="0.2">
      <c r="A49" s="101" t="s">
        <v>73</v>
      </c>
      <c r="B49" s="99" t="s">
        <v>48</v>
      </c>
      <c r="C49" s="102">
        <v>57</v>
      </c>
      <c r="D49" s="102">
        <v>69</v>
      </c>
      <c r="E49" s="102">
        <v>4</v>
      </c>
    </row>
    <row r="50" spans="1:5" x14ac:dyDescent="0.2">
      <c r="A50" s="101" t="s">
        <v>74</v>
      </c>
      <c r="B50" s="99" t="s">
        <v>48</v>
      </c>
      <c r="C50" s="102">
        <v>41</v>
      </c>
      <c r="D50" s="102">
        <v>71</v>
      </c>
      <c r="E50" s="102">
        <v>10</v>
      </c>
    </row>
    <row r="51" spans="1:5" x14ac:dyDescent="0.2">
      <c r="A51" s="101" t="s">
        <v>75</v>
      </c>
      <c r="B51" s="99" t="s">
        <v>48</v>
      </c>
      <c r="C51" s="102">
        <v>55</v>
      </c>
      <c r="D51" s="102">
        <v>73</v>
      </c>
      <c r="E51" s="102">
        <v>10</v>
      </c>
    </row>
    <row r="52" spans="1:5" x14ac:dyDescent="0.2">
      <c r="A52" s="101" t="s">
        <v>76</v>
      </c>
      <c r="B52" s="99" t="s">
        <v>48</v>
      </c>
      <c r="C52" s="102">
        <v>24</v>
      </c>
      <c r="D52" s="102">
        <v>74</v>
      </c>
      <c r="E52" s="102">
        <v>7.5</v>
      </c>
    </row>
    <row r="53" spans="1:5" x14ac:dyDescent="0.2">
      <c r="A53" s="101" t="s">
        <v>77</v>
      </c>
      <c r="B53" s="99" t="s">
        <v>48</v>
      </c>
      <c r="C53" s="102">
        <v>59</v>
      </c>
      <c r="D53" s="102">
        <v>77</v>
      </c>
      <c r="E53" s="102">
        <v>13</v>
      </c>
    </row>
    <row r="54" spans="1:5" x14ac:dyDescent="0.2">
      <c r="A54" s="101" t="s">
        <v>78</v>
      </c>
      <c r="B54" s="99" t="s">
        <v>48</v>
      </c>
      <c r="C54" s="102">
        <v>54</v>
      </c>
      <c r="D54" s="102">
        <v>82</v>
      </c>
      <c r="E54" s="102">
        <v>20</v>
      </c>
    </row>
    <row r="55" spans="1:5" x14ac:dyDescent="0.2">
      <c r="A55" s="101" t="s">
        <v>79</v>
      </c>
      <c r="B55" s="99" t="s">
        <v>48</v>
      </c>
      <c r="C55" s="102">
        <v>27</v>
      </c>
      <c r="D55" s="102">
        <v>83</v>
      </c>
      <c r="E55" s="102">
        <v>6</v>
      </c>
    </row>
    <row r="56" spans="1:5" x14ac:dyDescent="0.2">
      <c r="A56" s="101" t="s">
        <v>80</v>
      </c>
      <c r="B56" s="99" t="s">
        <v>48</v>
      </c>
      <c r="C56" s="102">
        <v>49</v>
      </c>
      <c r="D56" s="102">
        <v>86</v>
      </c>
      <c r="E56" s="102">
        <v>19.8</v>
      </c>
    </row>
    <row r="57" spans="1:5" x14ac:dyDescent="0.2">
      <c r="A57" s="101" t="s">
        <v>81</v>
      </c>
      <c r="B57" s="99" t="s">
        <v>48</v>
      </c>
      <c r="C57" s="102">
        <v>103</v>
      </c>
      <c r="D57" s="102">
        <v>91</v>
      </c>
      <c r="E57" s="102">
        <v>20</v>
      </c>
    </row>
    <row r="58" spans="1:5" x14ac:dyDescent="0.2">
      <c r="A58" s="101" t="s">
        <v>82</v>
      </c>
      <c r="B58" s="99" t="s">
        <v>48</v>
      </c>
      <c r="C58" s="102">
        <v>96</v>
      </c>
      <c r="D58" s="102">
        <v>91</v>
      </c>
      <c r="E58" s="102">
        <v>20</v>
      </c>
    </row>
    <row r="59" spans="1:5" x14ac:dyDescent="0.2">
      <c r="A59" s="101" t="s">
        <v>83</v>
      </c>
      <c r="B59" s="99" t="s">
        <v>48</v>
      </c>
      <c r="C59" s="102">
        <v>55</v>
      </c>
      <c r="D59" s="102">
        <v>94</v>
      </c>
      <c r="E59" s="102">
        <v>12.5</v>
      </c>
    </row>
    <row r="60" spans="1:5" x14ac:dyDescent="0.2">
      <c r="A60" s="101" t="s">
        <v>84</v>
      </c>
      <c r="B60" s="99" t="s">
        <v>48</v>
      </c>
      <c r="C60" s="102">
        <v>91</v>
      </c>
      <c r="D60" s="102">
        <v>95</v>
      </c>
      <c r="E60" s="102">
        <v>19</v>
      </c>
    </row>
    <row r="61" spans="1:5" x14ac:dyDescent="0.2">
      <c r="A61" s="101" t="s">
        <v>85</v>
      </c>
      <c r="B61" s="99" t="s">
        <v>48</v>
      </c>
      <c r="C61" s="102">
        <v>55</v>
      </c>
      <c r="D61" s="102">
        <v>99</v>
      </c>
      <c r="E61" s="102">
        <v>16.5</v>
      </c>
    </row>
    <row r="62" spans="1:5" x14ac:dyDescent="0.2">
      <c r="A62" s="101" t="s">
        <v>86</v>
      </c>
      <c r="B62" s="99" t="s">
        <v>48</v>
      </c>
      <c r="C62" s="102">
        <v>38</v>
      </c>
      <c r="D62" s="102">
        <v>103</v>
      </c>
      <c r="E62" s="102">
        <v>6</v>
      </c>
    </row>
    <row r="63" spans="1:5" x14ac:dyDescent="0.2">
      <c r="A63" s="101" t="s">
        <v>87</v>
      </c>
      <c r="B63" s="99" t="s">
        <v>48</v>
      </c>
      <c r="C63" s="102">
        <v>29</v>
      </c>
      <c r="D63" s="102">
        <v>108</v>
      </c>
      <c r="E63" s="102">
        <v>3</v>
      </c>
    </row>
    <row r="64" spans="1:5" x14ac:dyDescent="0.2">
      <c r="A64" s="101" t="s">
        <v>88</v>
      </c>
      <c r="B64" s="99" t="s">
        <v>48</v>
      </c>
      <c r="C64" s="102">
        <v>40</v>
      </c>
      <c r="D64" s="102">
        <v>122</v>
      </c>
      <c r="E64" s="102">
        <v>4.5</v>
      </c>
    </row>
    <row r="65" spans="1:5" x14ac:dyDescent="0.2">
      <c r="A65" s="101" t="s">
        <v>89</v>
      </c>
      <c r="B65" s="99" t="s">
        <v>48</v>
      </c>
      <c r="C65" s="102">
        <v>122</v>
      </c>
      <c r="D65" s="102">
        <v>123</v>
      </c>
      <c r="E65" s="102">
        <v>15</v>
      </c>
    </row>
    <row r="66" spans="1:5" x14ac:dyDescent="0.2">
      <c r="A66" s="101" t="s">
        <v>90</v>
      </c>
      <c r="B66" s="99" t="s">
        <v>48</v>
      </c>
      <c r="C66" s="102">
        <v>77</v>
      </c>
      <c r="D66" s="102">
        <v>123</v>
      </c>
      <c r="E66" s="102">
        <v>6</v>
      </c>
    </row>
    <row r="67" spans="1:5" x14ac:dyDescent="0.2">
      <c r="A67" s="101" t="s">
        <v>91</v>
      </c>
      <c r="B67" s="99" t="s">
        <v>48</v>
      </c>
      <c r="C67" s="102">
        <v>108</v>
      </c>
      <c r="D67" s="102">
        <v>124</v>
      </c>
      <c r="E67" s="102">
        <v>20</v>
      </c>
    </row>
    <row r="68" spans="1:5" x14ac:dyDescent="0.2">
      <c r="A68" s="101" t="s">
        <v>92</v>
      </c>
      <c r="B68" s="99" t="s">
        <v>48</v>
      </c>
      <c r="C68" s="102">
        <v>57</v>
      </c>
      <c r="D68" s="102">
        <v>124</v>
      </c>
      <c r="E68" s="102">
        <v>10</v>
      </c>
    </row>
    <row r="69" spans="1:5" x14ac:dyDescent="0.2">
      <c r="A69" s="101" t="s">
        <v>93</v>
      </c>
      <c r="B69" s="99" t="s">
        <v>48</v>
      </c>
      <c r="C69" s="102">
        <v>68</v>
      </c>
      <c r="D69" s="102">
        <v>137</v>
      </c>
      <c r="E69" s="102">
        <v>18</v>
      </c>
    </row>
    <row r="70" spans="1:5" x14ac:dyDescent="0.2">
      <c r="A70" s="101" t="s">
        <v>94</v>
      </c>
      <c r="B70" s="99" t="s">
        <v>48</v>
      </c>
      <c r="C70" s="102">
        <v>92</v>
      </c>
      <c r="D70" s="102">
        <v>180</v>
      </c>
      <c r="E70" s="102">
        <v>15</v>
      </c>
    </row>
    <row r="71" spans="1:5" x14ac:dyDescent="0.2">
      <c r="A71" s="101" t="s">
        <v>95</v>
      </c>
      <c r="B71" s="99" t="s">
        <v>48</v>
      </c>
      <c r="C71" s="102">
        <v>166</v>
      </c>
      <c r="D71" s="102">
        <v>182</v>
      </c>
      <c r="E71" s="102">
        <v>17.5</v>
      </c>
    </row>
  </sheetData>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3"/>
  <sheetViews>
    <sheetView workbookViewId="0">
      <selection activeCell="F37" sqref="F37"/>
    </sheetView>
  </sheetViews>
  <sheetFormatPr defaultRowHeight="12.75" x14ac:dyDescent="0.2"/>
  <cols>
    <col min="1" max="2" width="9.140625" style="62"/>
    <col min="3" max="3" width="5.7109375" style="62" customWidth="1"/>
    <col min="4" max="4" width="22.5703125" style="62" customWidth="1"/>
    <col min="5" max="5" width="14" style="62" bestFit="1" customWidth="1"/>
    <col min="6" max="6" width="24.7109375" style="62" customWidth="1"/>
    <col min="7" max="9" width="9.140625" style="62"/>
    <col min="10" max="10" width="16.5703125" style="62" bestFit="1" customWidth="1"/>
    <col min="11" max="16384" width="9.140625" style="62"/>
  </cols>
  <sheetData>
    <row r="1" spans="1:11" ht="13.5" thickBot="1" x14ac:dyDescent="0.25">
      <c r="A1" s="109" t="s">
        <v>145</v>
      </c>
      <c r="J1" s="53"/>
    </row>
    <row r="2" spans="1:11" x14ac:dyDescent="0.2">
      <c r="J2" s="122" t="s">
        <v>28</v>
      </c>
      <c r="K2" s="122"/>
    </row>
    <row r="3" spans="1:11" s="110" customFormat="1" x14ac:dyDescent="0.2">
      <c r="A3" s="99" t="s">
        <v>28</v>
      </c>
      <c r="C3" s="97"/>
      <c r="J3" s="119"/>
      <c r="K3" s="119"/>
    </row>
    <row r="4" spans="1:11" x14ac:dyDescent="0.2">
      <c r="A4" s="111">
        <v>17100</v>
      </c>
      <c r="J4" s="119" t="s">
        <v>179</v>
      </c>
      <c r="K4" s="119">
        <v>29762.105263157893</v>
      </c>
    </row>
    <row r="5" spans="1:11" x14ac:dyDescent="0.2">
      <c r="A5" s="111">
        <v>21100</v>
      </c>
      <c r="D5" s="112"/>
      <c r="F5" s="113"/>
      <c r="J5" s="119" t="s">
        <v>180</v>
      </c>
      <c r="K5" s="119">
        <v>268.94945833005022</v>
      </c>
    </row>
    <row r="6" spans="1:11" x14ac:dyDescent="0.2">
      <c r="A6" s="111">
        <v>22300</v>
      </c>
      <c r="H6" s="110"/>
      <c r="J6" s="119" t="s">
        <v>181</v>
      </c>
      <c r="K6" s="119">
        <v>29850</v>
      </c>
    </row>
    <row r="7" spans="1:11" x14ac:dyDescent="0.2">
      <c r="A7" s="111">
        <v>22400</v>
      </c>
      <c r="H7" s="114"/>
      <c r="J7" s="119" t="s">
        <v>182</v>
      </c>
      <c r="K7" s="119">
        <v>27500</v>
      </c>
    </row>
    <row r="8" spans="1:11" x14ac:dyDescent="0.2">
      <c r="A8" s="111">
        <v>22700</v>
      </c>
      <c r="H8" s="114"/>
      <c r="J8" s="119" t="s">
        <v>183</v>
      </c>
      <c r="K8" s="119">
        <v>3707.21244546967</v>
      </c>
    </row>
    <row r="9" spans="1:11" x14ac:dyDescent="0.2">
      <c r="A9" s="111">
        <v>22800</v>
      </c>
      <c r="H9" s="114"/>
      <c r="J9" s="119" t="s">
        <v>184</v>
      </c>
      <c r="K9" s="119">
        <v>13743424.115845211</v>
      </c>
    </row>
    <row r="10" spans="1:11" x14ac:dyDescent="0.2">
      <c r="A10" s="111">
        <v>22800</v>
      </c>
      <c r="H10" s="114"/>
      <c r="J10" s="119" t="s">
        <v>185</v>
      </c>
      <c r="K10" s="119">
        <v>-7.0927784230223168E-2</v>
      </c>
    </row>
    <row r="11" spans="1:11" x14ac:dyDescent="0.2">
      <c r="A11" s="111">
        <v>22900</v>
      </c>
      <c r="H11" s="114"/>
      <c r="J11" s="119" t="s">
        <v>186</v>
      </c>
      <c r="K11" s="119">
        <v>-0.16628731818602122</v>
      </c>
    </row>
    <row r="12" spans="1:11" x14ac:dyDescent="0.2">
      <c r="A12" s="111">
        <v>23400</v>
      </c>
      <c r="H12" s="114"/>
      <c r="J12" s="119" t="s">
        <v>187</v>
      </c>
      <c r="K12" s="119">
        <v>21100</v>
      </c>
    </row>
    <row r="13" spans="1:11" x14ac:dyDescent="0.2">
      <c r="A13" s="111">
        <v>23600</v>
      </c>
      <c r="H13" s="114"/>
      <c r="J13" s="119" t="s">
        <v>188</v>
      </c>
      <c r="K13" s="119">
        <v>17100</v>
      </c>
    </row>
    <row r="14" spans="1:11" x14ac:dyDescent="0.2">
      <c r="A14" s="111">
        <v>23800</v>
      </c>
      <c r="H14" s="114"/>
      <c r="J14" s="119" t="s">
        <v>189</v>
      </c>
      <c r="K14" s="119">
        <v>38200</v>
      </c>
    </row>
    <row r="15" spans="1:11" x14ac:dyDescent="0.2">
      <c r="A15" s="111">
        <v>23900</v>
      </c>
      <c r="J15" s="119" t="s">
        <v>190</v>
      </c>
      <c r="K15" s="119">
        <v>5654800</v>
      </c>
    </row>
    <row r="16" spans="1:11" ht="13.5" thickBot="1" x14ac:dyDescent="0.25">
      <c r="A16" s="111">
        <v>24200</v>
      </c>
      <c r="J16" s="120" t="s">
        <v>178</v>
      </c>
      <c r="K16" s="120">
        <v>190</v>
      </c>
    </row>
    <row r="17" spans="1:6" x14ac:dyDescent="0.2">
      <c r="A17" s="111">
        <v>24300</v>
      </c>
    </row>
    <row r="18" spans="1:6" x14ac:dyDescent="0.2">
      <c r="A18" s="111">
        <v>24300</v>
      </c>
    </row>
    <row r="19" spans="1:6" x14ac:dyDescent="0.2">
      <c r="A19" s="111">
        <v>24500</v>
      </c>
    </row>
    <row r="20" spans="1:6" x14ac:dyDescent="0.2">
      <c r="A20" s="111">
        <v>24600</v>
      </c>
    </row>
    <row r="21" spans="1:6" x14ac:dyDescent="0.2">
      <c r="A21" s="111">
        <v>24700</v>
      </c>
    </row>
    <row r="22" spans="1:6" x14ac:dyDescent="0.2">
      <c r="A22" s="111">
        <v>24800</v>
      </c>
    </row>
    <row r="23" spans="1:6" x14ac:dyDescent="0.2">
      <c r="A23" s="111">
        <v>25100</v>
      </c>
      <c r="C23" s="113"/>
      <c r="E23" s="115"/>
      <c r="F23" s="115" t="s">
        <v>146</v>
      </c>
    </row>
    <row r="24" spans="1:6" x14ac:dyDescent="0.2">
      <c r="A24" s="111">
        <v>25100</v>
      </c>
      <c r="E24" s="116" t="s">
        <v>147</v>
      </c>
      <c r="F24" s="115" t="s">
        <v>21</v>
      </c>
    </row>
    <row r="25" spans="1:6" x14ac:dyDescent="0.2">
      <c r="A25" s="111">
        <v>25100</v>
      </c>
      <c r="D25" s="109" t="s">
        <v>148</v>
      </c>
      <c r="E25" s="110">
        <f>AVERAGE(Data)</f>
        <v>29762.105263157893</v>
      </c>
      <c r="F25" s="117" t="s">
        <v>149</v>
      </c>
    </row>
    <row r="26" spans="1:6" x14ac:dyDescent="0.2">
      <c r="A26" s="111">
        <v>25100</v>
      </c>
      <c r="D26" s="109" t="s">
        <v>150</v>
      </c>
      <c r="E26" s="110">
        <f>MEDIAN(Data)</f>
        <v>29850</v>
      </c>
      <c r="F26" s="117" t="s">
        <v>151</v>
      </c>
    </row>
    <row r="27" spans="1:6" x14ac:dyDescent="0.2">
      <c r="A27" s="111">
        <v>25200</v>
      </c>
      <c r="D27" s="109" t="s">
        <v>152</v>
      </c>
      <c r="E27" s="110">
        <f>MODE(Data)</f>
        <v>27500</v>
      </c>
      <c r="F27" s="117" t="s">
        <v>153</v>
      </c>
    </row>
    <row r="28" spans="1:6" x14ac:dyDescent="0.2">
      <c r="A28" s="111">
        <v>25300</v>
      </c>
      <c r="E28" s="110"/>
    </row>
    <row r="29" spans="1:6" x14ac:dyDescent="0.2">
      <c r="A29" s="111">
        <v>25500</v>
      </c>
      <c r="D29" s="109" t="s">
        <v>154</v>
      </c>
      <c r="E29" s="110">
        <f>MIN(Data)</f>
        <v>17100</v>
      </c>
      <c r="F29" s="117" t="s">
        <v>155</v>
      </c>
    </row>
    <row r="30" spans="1:6" x14ac:dyDescent="0.2">
      <c r="A30" s="111">
        <v>25700</v>
      </c>
      <c r="D30" s="109" t="s">
        <v>156</v>
      </c>
      <c r="E30" s="110">
        <f>MAX(Data)</f>
        <v>38200</v>
      </c>
      <c r="F30" s="117" t="s">
        <v>157</v>
      </c>
    </row>
    <row r="31" spans="1:6" x14ac:dyDescent="0.2">
      <c r="A31" s="111">
        <v>25700</v>
      </c>
      <c r="D31" s="109" t="s">
        <v>158</v>
      </c>
      <c r="E31" s="110">
        <f>E30-E29</f>
        <v>21100</v>
      </c>
      <c r="F31" s="117" t="s">
        <v>159</v>
      </c>
    </row>
    <row r="32" spans="1:6" x14ac:dyDescent="0.2">
      <c r="A32" s="111">
        <v>25900</v>
      </c>
      <c r="D32" s="109" t="s">
        <v>160</v>
      </c>
      <c r="E32" s="110">
        <f>VARP(Data)</f>
        <v>13671090.304709142</v>
      </c>
      <c r="F32" s="117" t="s">
        <v>161</v>
      </c>
    </row>
    <row r="33" spans="1:6" x14ac:dyDescent="0.2">
      <c r="A33" s="111">
        <v>26100</v>
      </c>
      <c r="D33" s="109" t="s">
        <v>162</v>
      </c>
      <c r="E33" s="110">
        <f>VAR(Data)</f>
        <v>13743424.115845211</v>
      </c>
      <c r="F33" s="117" t="s">
        <v>163</v>
      </c>
    </row>
    <row r="34" spans="1:6" x14ac:dyDescent="0.2">
      <c r="A34" s="111">
        <v>26500</v>
      </c>
      <c r="D34" s="109" t="s">
        <v>164</v>
      </c>
      <c r="E34" s="110">
        <f>STDEVP(Data)</f>
        <v>3697.4437527444743</v>
      </c>
      <c r="F34" s="117" t="s">
        <v>165</v>
      </c>
    </row>
    <row r="35" spans="1:6" x14ac:dyDescent="0.2">
      <c r="A35" s="111">
        <v>26500</v>
      </c>
      <c r="E35" s="110"/>
    </row>
    <row r="36" spans="1:6" x14ac:dyDescent="0.2">
      <c r="A36" s="111">
        <v>26600</v>
      </c>
    </row>
    <row r="37" spans="1:6" x14ac:dyDescent="0.2">
      <c r="A37" s="111">
        <v>26700</v>
      </c>
      <c r="D37" s="109" t="s">
        <v>166</v>
      </c>
      <c r="E37" s="110">
        <f>STDEV(Data)</f>
        <v>3707.21244546967</v>
      </c>
      <c r="F37" s="117" t="s">
        <v>167</v>
      </c>
    </row>
    <row r="38" spans="1:6" x14ac:dyDescent="0.2">
      <c r="A38" s="111">
        <v>26700</v>
      </c>
      <c r="D38" s="109" t="s">
        <v>168</v>
      </c>
      <c r="E38" s="110">
        <f>PERCENTILE(Data,0.05)</f>
        <v>23690</v>
      </c>
      <c r="F38" s="117" t="s">
        <v>169</v>
      </c>
    </row>
    <row r="39" spans="1:6" x14ac:dyDescent="0.2">
      <c r="A39" s="111">
        <v>26700</v>
      </c>
      <c r="D39" s="109" t="s">
        <v>170</v>
      </c>
      <c r="E39" s="110">
        <f>PERCENTILE(Data,0.95)</f>
        <v>35810</v>
      </c>
      <c r="F39" s="117" t="s">
        <v>171</v>
      </c>
    </row>
    <row r="40" spans="1:6" x14ac:dyDescent="0.2">
      <c r="A40" s="111">
        <v>26800</v>
      </c>
      <c r="D40" s="109" t="s">
        <v>172</v>
      </c>
      <c r="E40" s="110">
        <f>QUARTILE(Data,1)</f>
        <v>27325</v>
      </c>
      <c r="F40" s="117" t="s">
        <v>173</v>
      </c>
    </row>
    <row r="41" spans="1:6" x14ac:dyDescent="0.2">
      <c r="A41" s="111">
        <v>26800</v>
      </c>
      <c r="D41" s="109" t="s">
        <v>174</v>
      </c>
      <c r="E41" s="110">
        <f>QUARTILE(Data,3)</f>
        <v>32300</v>
      </c>
      <c r="F41" s="117" t="s">
        <v>175</v>
      </c>
    </row>
    <row r="42" spans="1:6" x14ac:dyDescent="0.2">
      <c r="A42" s="111">
        <v>26800</v>
      </c>
      <c r="D42" s="109" t="s">
        <v>176</v>
      </c>
      <c r="E42" s="110">
        <f>PERCENTRANK(Data,25000)</f>
        <v>9.8000000000000004E-2</v>
      </c>
      <c r="F42" s="106" t="s">
        <v>177</v>
      </c>
    </row>
    <row r="43" spans="1:6" x14ac:dyDescent="0.2">
      <c r="A43" s="111">
        <v>26900</v>
      </c>
    </row>
    <row r="44" spans="1:6" x14ac:dyDescent="0.2">
      <c r="A44" s="111">
        <v>26900</v>
      </c>
    </row>
    <row r="45" spans="1:6" x14ac:dyDescent="0.2">
      <c r="A45" s="111">
        <v>26900</v>
      </c>
    </row>
    <row r="46" spans="1:6" x14ac:dyDescent="0.2">
      <c r="A46" s="111">
        <v>26900</v>
      </c>
    </row>
    <row r="47" spans="1:6" x14ac:dyDescent="0.2">
      <c r="A47" s="111">
        <v>27000</v>
      </c>
    </row>
    <row r="48" spans="1:6" x14ac:dyDescent="0.2">
      <c r="A48" s="111">
        <v>27100</v>
      </c>
    </row>
    <row r="49" spans="1:1" x14ac:dyDescent="0.2">
      <c r="A49" s="111">
        <v>27200</v>
      </c>
    </row>
    <row r="50" spans="1:1" x14ac:dyDescent="0.2">
      <c r="A50" s="111">
        <v>27200</v>
      </c>
    </row>
    <row r="51" spans="1:1" x14ac:dyDescent="0.2">
      <c r="A51" s="111">
        <v>27300</v>
      </c>
    </row>
    <row r="52" spans="1:1" x14ac:dyDescent="0.2">
      <c r="A52" s="111">
        <v>27400</v>
      </c>
    </row>
    <row r="53" spans="1:1" x14ac:dyDescent="0.2">
      <c r="A53" s="111">
        <v>27400</v>
      </c>
    </row>
    <row r="54" spans="1:1" x14ac:dyDescent="0.2">
      <c r="A54" s="111">
        <v>27500</v>
      </c>
    </row>
    <row r="55" spans="1:1" x14ac:dyDescent="0.2">
      <c r="A55" s="111">
        <v>27500</v>
      </c>
    </row>
    <row r="56" spans="1:1" x14ac:dyDescent="0.2">
      <c r="A56" s="111">
        <v>27500</v>
      </c>
    </row>
    <row r="57" spans="1:1" x14ac:dyDescent="0.2">
      <c r="A57" s="111">
        <v>27500</v>
      </c>
    </row>
    <row r="58" spans="1:1" x14ac:dyDescent="0.2">
      <c r="A58" s="111">
        <v>27500</v>
      </c>
    </row>
    <row r="59" spans="1:1" x14ac:dyDescent="0.2">
      <c r="A59" s="111">
        <v>27600</v>
      </c>
    </row>
    <row r="60" spans="1:1" x14ac:dyDescent="0.2">
      <c r="A60" s="111">
        <v>27600</v>
      </c>
    </row>
    <row r="61" spans="1:1" x14ac:dyDescent="0.2">
      <c r="A61" s="111">
        <v>27700</v>
      </c>
    </row>
    <row r="62" spans="1:1" x14ac:dyDescent="0.2">
      <c r="A62" s="111">
        <v>27800</v>
      </c>
    </row>
    <row r="63" spans="1:1" x14ac:dyDescent="0.2">
      <c r="A63" s="111">
        <v>27800</v>
      </c>
    </row>
    <row r="64" spans="1:1" x14ac:dyDescent="0.2">
      <c r="A64" s="111">
        <v>27900</v>
      </c>
    </row>
    <row r="65" spans="1:1" x14ac:dyDescent="0.2">
      <c r="A65" s="111">
        <v>28100</v>
      </c>
    </row>
    <row r="66" spans="1:1" x14ac:dyDescent="0.2">
      <c r="A66" s="111">
        <v>28100</v>
      </c>
    </row>
    <row r="67" spans="1:1" x14ac:dyDescent="0.2">
      <c r="A67" s="111">
        <v>28300</v>
      </c>
    </row>
    <row r="68" spans="1:1" x14ac:dyDescent="0.2">
      <c r="A68" s="111">
        <v>28400</v>
      </c>
    </row>
    <row r="69" spans="1:1" x14ac:dyDescent="0.2">
      <c r="A69" s="111">
        <v>28400</v>
      </c>
    </row>
    <row r="70" spans="1:1" x14ac:dyDescent="0.2">
      <c r="A70" s="111">
        <v>28400</v>
      </c>
    </row>
    <row r="71" spans="1:1" x14ac:dyDescent="0.2">
      <c r="A71" s="111">
        <v>28400</v>
      </c>
    </row>
    <row r="72" spans="1:1" x14ac:dyDescent="0.2">
      <c r="A72" s="111">
        <v>28500</v>
      </c>
    </row>
    <row r="73" spans="1:1" x14ac:dyDescent="0.2">
      <c r="A73" s="111">
        <v>28500</v>
      </c>
    </row>
    <row r="74" spans="1:1" x14ac:dyDescent="0.2">
      <c r="A74" s="111">
        <v>28500</v>
      </c>
    </row>
    <row r="75" spans="1:1" x14ac:dyDescent="0.2">
      <c r="A75" s="111">
        <v>28600</v>
      </c>
    </row>
    <row r="76" spans="1:1" x14ac:dyDescent="0.2">
      <c r="A76" s="111">
        <v>28600</v>
      </c>
    </row>
    <row r="77" spans="1:1" x14ac:dyDescent="0.2">
      <c r="A77" s="111">
        <v>28700</v>
      </c>
    </row>
    <row r="78" spans="1:1" x14ac:dyDescent="0.2">
      <c r="A78" s="111">
        <v>28700</v>
      </c>
    </row>
    <row r="79" spans="1:1" x14ac:dyDescent="0.2">
      <c r="A79" s="111">
        <v>28800</v>
      </c>
    </row>
    <row r="80" spans="1:1" x14ac:dyDescent="0.2">
      <c r="A80" s="111">
        <v>28800</v>
      </c>
    </row>
    <row r="81" spans="1:1" x14ac:dyDescent="0.2">
      <c r="A81" s="111">
        <v>28900</v>
      </c>
    </row>
    <row r="82" spans="1:1" x14ac:dyDescent="0.2">
      <c r="A82" s="111">
        <v>29000</v>
      </c>
    </row>
    <row r="83" spans="1:1" x14ac:dyDescent="0.2">
      <c r="A83" s="111">
        <v>29000</v>
      </c>
    </row>
    <row r="84" spans="1:1" x14ac:dyDescent="0.2">
      <c r="A84" s="111">
        <v>29000</v>
      </c>
    </row>
    <row r="85" spans="1:1" x14ac:dyDescent="0.2">
      <c r="A85" s="111">
        <v>29000</v>
      </c>
    </row>
    <row r="86" spans="1:1" x14ac:dyDescent="0.2">
      <c r="A86" s="111">
        <v>29100</v>
      </c>
    </row>
    <row r="87" spans="1:1" x14ac:dyDescent="0.2">
      <c r="A87" s="111">
        <v>29200</v>
      </c>
    </row>
    <row r="88" spans="1:1" x14ac:dyDescent="0.2">
      <c r="A88" s="111">
        <v>29200</v>
      </c>
    </row>
    <row r="89" spans="1:1" x14ac:dyDescent="0.2">
      <c r="A89" s="111">
        <v>29200</v>
      </c>
    </row>
    <row r="90" spans="1:1" x14ac:dyDescent="0.2">
      <c r="A90" s="111">
        <v>29200</v>
      </c>
    </row>
    <row r="91" spans="1:1" x14ac:dyDescent="0.2">
      <c r="A91" s="111">
        <v>29400</v>
      </c>
    </row>
    <row r="92" spans="1:1" x14ac:dyDescent="0.2">
      <c r="A92" s="111">
        <v>29400</v>
      </c>
    </row>
    <row r="93" spans="1:1" x14ac:dyDescent="0.2">
      <c r="A93" s="111">
        <v>29500</v>
      </c>
    </row>
    <row r="94" spans="1:1" x14ac:dyDescent="0.2">
      <c r="A94" s="111">
        <v>29600</v>
      </c>
    </row>
    <row r="95" spans="1:1" x14ac:dyDescent="0.2">
      <c r="A95" s="111">
        <v>29600</v>
      </c>
    </row>
    <row r="96" spans="1:1" x14ac:dyDescent="0.2">
      <c r="A96" s="111">
        <v>29700</v>
      </c>
    </row>
    <row r="97" spans="1:1" x14ac:dyDescent="0.2">
      <c r="A97" s="111">
        <v>29700</v>
      </c>
    </row>
    <row r="98" spans="1:1" x14ac:dyDescent="0.2">
      <c r="A98" s="111">
        <v>29800</v>
      </c>
    </row>
    <row r="99" spans="1:1" x14ac:dyDescent="0.2">
      <c r="A99" s="111">
        <v>29900</v>
      </c>
    </row>
    <row r="100" spans="1:1" x14ac:dyDescent="0.2">
      <c r="A100" s="111">
        <v>29900</v>
      </c>
    </row>
    <row r="101" spans="1:1" x14ac:dyDescent="0.2">
      <c r="A101" s="111">
        <v>29900</v>
      </c>
    </row>
    <row r="102" spans="1:1" x14ac:dyDescent="0.2">
      <c r="A102" s="111">
        <v>29900</v>
      </c>
    </row>
    <row r="103" spans="1:1" x14ac:dyDescent="0.2">
      <c r="A103" s="111">
        <v>29900</v>
      </c>
    </row>
    <row r="104" spans="1:1" x14ac:dyDescent="0.2">
      <c r="A104" s="111">
        <v>30000</v>
      </c>
    </row>
    <row r="105" spans="1:1" x14ac:dyDescent="0.2">
      <c r="A105" s="111">
        <v>30100</v>
      </c>
    </row>
    <row r="106" spans="1:1" x14ac:dyDescent="0.2">
      <c r="A106" s="111">
        <v>30100</v>
      </c>
    </row>
    <row r="107" spans="1:1" x14ac:dyDescent="0.2">
      <c r="A107" s="111">
        <v>30200</v>
      </c>
    </row>
    <row r="108" spans="1:1" x14ac:dyDescent="0.2">
      <c r="A108" s="111">
        <v>30200</v>
      </c>
    </row>
    <row r="109" spans="1:1" x14ac:dyDescent="0.2">
      <c r="A109" s="111">
        <v>30200</v>
      </c>
    </row>
    <row r="110" spans="1:1" x14ac:dyDescent="0.2">
      <c r="A110" s="111">
        <v>30300</v>
      </c>
    </row>
    <row r="111" spans="1:1" x14ac:dyDescent="0.2">
      <c r="A111" s="111">
        <v>30300</v>
      </c>
    </row>
    <row r="112" spans="1:1" x14ac:dyDescent="0.2">
      <c r="A112" s="111">
        <v>30400</v>
      </c>
    </row>
    <row r="113" spans="1:1" x14ac:dyDescent="0.2">
      <c r="A113" s="111">
        <v>30400</v>
      </c>
    </row>
    <row r="114" spans="1:1" x14ac:dyDescent="0.2">
      <c r="A114" s="111">
        <v>30400</v>
      </c>
    </row>
    <row r="115" spans="1:1" x14ac:dyDescent="0.2">
      <c r="A115" s="111">
        <v>30500</v>
      </c>
    </row>
    <row r="116" spans="1:1" x14ac:dyDescent="0.2">
      <c r="A116" s="111">
        <v>30600</v>
      </c>
    </row>
    <row r="117" spans="1:1" x14ac:dyDescent="0.2">
      <c r="A117" s="111">
        <v>30600</v>
      </c>
    </row>
    <row r="118" spans="1:1" x14ac:dyDescent="0.2">
      <c r="A118" s="111">
        <v>30700</v>
      </c>
    </row>
    <row r="119" spans="1:1" x14ac:dyDescent="0.2">
      <c r="A119" s="111">
        <v>30700</v>
      </c>
    </row>
    <row r="120" spans="1:1" x14ac:dyDescent="0.2">
      <c r="A120" s="111">
        <v>30700</v>
      </c>
    </row>
    <row r="121" spans="1:1" x14ac:dyDescent="0.2">
      <c r="A121" s="111">
        <v>30800</v>
      </c>
    </row>
    <row r="122" spans="1:1" x14ac:dyDescent="0.2">
      <c r="A122" s="111">
        <v>30800</v>
      </c>
    </row>
    <row r="123" spans="1:1" x14ac:dyDescent="0.2">
      <c r="A123" s="111">
        <v>31000</v>
      </c>
    </row>
    <row r="124" spans="1:1" x14ac:dyDescent="0.2">
      <c r="A124" s="111">
        <v>31000</v>
      </c>
    </row>
    <row r="125" spans="1:1" x14ac:dyDescent="0.2">
      <c r="A125" s="111">
        <v>31100</v>
      </c>
    </row>
    <row r="126" spans="1:1" x14ac:dyDescent="0.2">
      <c r="A126" s="111">
        <v>31200</v>
      </c>
    </row>
    <row r="127" spans="1:1" x14ac:dyDescent="0.2">
      <c r="A127" s="111">
        <v>31200</v>
      </c>
    </row>
    <row r="128" spans="1:1" x14ac:dyDescent="0.2">
      <c r="A128" s="111">
        <v>31200</v>
      </c>
    </row>
    <row r="129" spans="1:1" x14ac:dyDescent="0.2">
      <c r="A129" s="111">
        <v>31200</v>
      </c>
    </row>
    <row r="130" spans="1:1" x14ac:dyDescent="0.2">
      <c r="A130" s="111">
        <v>31300</v>
      </c>
    </row>
    <row r="131" spans="1:1" x14ac:dyDescent="0.2">
      <c r="A131" s="111">
        <v>31400</v>
      </c>
    </row>
    <row r="132" spans="1:1" x14ac:dyDescent="0.2">
      <c r="A132" s="111">
        <v>31400</v>
      </c>
    </row>
    <row r="133" spans="1:1" x14ac:dyDescent="0.2">
      <c r="A133" s="111">
        <v>31600</v>
      </c>
    </row>
    <row r="134" spans="1:1" x14ac:dyDescent="0.2">
      <c r="A134" s="111">
        <v>31600</v>
      </c>
    </row>
    <row r="135" spans="1:1" x14ac:dyDescent="0.2">
      <c r="A135" s="111">
        <v>31700</v>
      </c>
    </row>
    <row r="136" spans="1:1" x14ac:dyDescent="0.2">
      <c r="A136" s="111">
        <v>31800</v>
      </c>
    </row>
    <row r="137" spans="1:1" x14ac:dyDescent="0.2">
      <c r="A137" s="111">
        <v>31800</v>
      </c>
    </row>
    <row r="138" spans="1:1" x14ac:dyDescent="0.2">
      <c r="A138" s="111">
        <v>31900</v>
      </c>
    </row>
    <row r="139" spans="1:1" x14ac:dyDescent="0.2">
      <c r="A139" s="111">
        <v>31900</v>
      </c>
    </row>
    <row r="140" spans="1:1" x14ac:dyDescent="0.2">
      <c r="A140" s="111">
        <v>32000</v>
      </c>
    </row>
    <row r="141" spans="1:1" x14ac:dyDescent="0.2">
      <c r="A141" s="111">
        <v>32000</v>
      </c>
    </row>
    <row r="142" spans="1:1" x14ac:dyDescent="0.2">
      <c r="A142" s="111">
        <v>32200</v>
      </c>
    </row>
    <row r="143" spans="1:1" x14ac:dyDescent="0.2">
      <c r="A143" s="111">
        <v>32200</v>
      </c>
    </row>
    <row r="144" spans="1:1" x14ac:dyDescent="0.2">
      <c r="A144" s="111">
        <v>32200</v>
      </c>
    </row>
    <row r="145" spans="1:1" x14ac:dyDescent="0.2">
      <c r="A145" s="111">
        <v>32300</v>
      </c>
    </row>
    <row r="146" spans="1:1" x14ac:dyDescent="0.2">
      <c r="A146" s="111">
        <v>32300</v>
      </c>
    </row>
    <row r="147" spans="1:1" x14ac:dyDescent="0.2">
      <c r="A147" s="111">
        <v>32300</v>
      </c>
    </row>
    <row r="148" spans="1:1" x14ac:dyDescent="0.2">
      <c r="A148" s="111">
        <v>32400</v>
      </c>
    </row>
    <row r="149" spans="1:1" x14ac:dyDescent="0.2">
      <c r="A149" s="111">
        <v>32400</v>
      </c>
    </row>
    <row r="150" spans="1:1" x14ac:dyDescent="0.2">
      <c r="A150" s="111">
        <v>32400</v>
      </c>
    </row>
    <row r="151" spans="1:1" x14ac:dyDescent="0.2">
      <c r="A151" s="111">
        <v>32500</v>
      </c>
    </row>
    <row r="152" spans="1:1" x14ac:dyDescent="0.2">
      <c r="A152" s="111">
        <v>32500</v>
      </c>
    </row>
    <row r="153" spans="1:1" x14ac:dyDescent="0.2">
      <c r="A153" s="111">
        <v>32800</v>
      </c>
    </row>
    <row r="154" spans="1:1" x14ac:dyDescent="0.2">
      <c r="A154" s="111">
        <v>33000</v>
      </c>
    </row>
    <row r="155" spans="1:1" x14ac:dyDescent="0.2">
      <c r="A155" s="111">
        <v>33000</v>
      </c>
    </row>
    <row r="156" spans="1:1" x14ac:dyDescent="0.2">
      <c r="A156" s="111">
        <v>33100</v>
      </c>
    </row>
    <row r="157" spans="1:1" x14ac:dyDescent="0.2">
      <c r="A157" s="111">
        <v>33100</v>
      </c>
    </row>
    <row r="158" spans="1:1" x14ac:dyDescent="0.2">
      <c r="A158" s="111">
        <v>33200</v>
      </c>
    </row>
    <row r="159" spans="1:1" x14ac:dyDescent="0.2">
      <c r="A159" s="111">
        <v>33300</v>
      </c>
    </row>
    <row r="160" spans="1:1" x14ac:dyDescent="0.2">
      <c r="A160" s="111">
        <v>33500</v>
      </c>
    </row>
    <row r="161" spans="1:1" x14ac:dyDescent="0.2">
      <c r="A161" s="111">
        <v>33600</v>
      </c>
    </row>
    <row r="162" spans="1:1" x14ac:dyDescent="0.2">
      <c r="A162" s="111">
        <v>33800</v>
      </c>
    </row>
    <row r="163" spans="1:1" x14ac:dyDescent="0.2">
      <c r="A163" s="111">
        <v>34000</v>
      </c>
    </row>
    <row r="164" spans="1:1" x14ac:dyDescent="0.2">
      <c r="A164" s="111">
        <v>34100</v>
      </c>
    </row>
    <row r="165" spans="1:1" x14ac:dyDescent="0.2">
      <c r="A165" s="111">
        <v>34100</v>
      </c>
    </row>
    <row r="166" spans="1:1" x14ac:dyDescent="0.2">
      <c r="A166" s="111">
        <v>34100</v>
      </c>
    </row>
    <row r="167" spans="1:1" x14ac:dyDescent="0.2">
      <c r="A167" s="111">
        <v>34200</v>
      </c>
    </row>
    <row r="168" spans="1:1" x14ac:dyDescent="0.2">
      <c r="A168" s="111">
        <v>34300</v>
      </c>
    </row>
    <row r="169" spans="1:1" x14ac:dyDescent="0.2">
      <c r="A169" s="111">
        <v>34400</v>
      </c>
    </row>
    <row r="170" spans="1:1" x14ac:dyDescent="0.2">
      <c r="A170" s="111">
        <v>34400</v>
      </c>
    </row>
    <row r="171" spans="1:1" x14ac:dyDescent="0.2">
      <c r="A171" s="111">
        <v>34400</v>
      </c>
    </row>
    <row r="172" spans="1:1" x14ac:dyDescent="0.2">
      <c r="A172" s="111">
        <v>34400</v>
      </c>
    </row>
    <row r="173" spans="1:1" x14ac:dyDescent="0.2">
      <c r="A173" s="111">
        <v>34600</v>
      </c>
    </row>
    <row r="174" spans="1:1" x14ac:dyDescent="0.2">
      <c r="A174" s="111">
        <v>34600</v>
      </c>
    </row>
    <row r="175" spans="1:1" x14ac:dyDescent="0.2">
      <c r="A175" s="111">
        <v>34800</v>
      </c>
    </row>
    <row r="176" spans="1:1" x14ac:dyDescent="0.2">
      <c r="A176" s="111">
        <v>34900</v>
      </c>
    </row>
    <row r="177" spans="1:1" x14ac:dyDescent="0.2">
      <c r="A177" s="111">
        <v>35000</v>
      </c>
    </row>
    <row r="178" spans="1:1" x14ac:dyDescent="0.2">
      <c r="A178" s="111">
        <v>35000</v>
      </c>
    </row>
    <row r="179" spans="1:1" x14ac:dyDescent="0.2">
      <c r="A179" s="111">
        <v>35300</v>
      </c>
    </row>
    <row r="180" spans="1:1" x14ac:dyDescent="0.2">
      <c r="A180" s="111">
        <v>35400</v>
      </c>
    </row>
    <row r="181" spans="1:1" x14ac:dyDescent="0.2">
      <c r="A181" s="111">
        <v>35400</v>
      </c>
    </row>
    <row r="182" spans="1:1" x14ac:dyDescent="0.2">
      <c r="A182" s="111">
        <v>35600</v>
      </c>
    </row>
    <row r="183" spans="1:1" x14ac:dyDescent="0.2">
      <c r="A183" s="111">
        <v>35700</v>
      </c>
    </row>
    <row r="184" spans="1:1" x14ac:dyDescent="0.2">
      <c r="A184" s="111">
        <v>35900</v>
      </c>
    </row>
    <row r="185" spans="1:1" x14ac:dyDescent="0.2">
      <c r="A185" s="111">
        <v>36200</v>
      </c>
    </row>
    <row r="186" spans="1:1" x14ac:dyDescent="0.2">
      <c r="A186" s="111">
        <v>36200</v>
      </c>
    </row>
    <row r="187" spans="1:1" x14ac:dyDescent="0.2">
      <c r="A187" s="111">
        <v>36300</v>
      </c>
    </row>
    <row r="188" spans="1:1" x14ac:dyDescent="0.2">
      <c r="A188" s="111">
        <v>36400</v>
      </c>
    </row>
    <row r="189" spans="1:1" x14ac:dyDescent="0.2">
      <c r="A189" s="111">
        <v>36800</v>
      </c>
    </row>
    <row r="190" spans="1:1" x14ac:dyDescent="0.2">
      <c r="A190" s="111">
        <v>36900</v>
      </c>
    </row>
    <row r="191" spans="1:1" x14ac:dyDescent="0.2">
      <c r="A191" s="111">
        <v>36900</v>
      </c>
    </row>
    <row r="192" spans="1:1" x14ac:dyDescent="0.2">
      <c r="A192" s="111">
        <v>36900</v>
      </c>
    </row>
    <row r="193" spans="1:1" x14ac:dyDescent="0.2">
      <c r="A193" s="111">
        <v>38200</v>
      </c>
    </row>
  </sheetData>
  <pageMargins left="0.75" right="0.75" top="1" bottom="1" header="0.5" footer="0.5"/>
  <pageSetup orientation="portrait" horizontalDpi="300" verticalDpi="300" r:id="rId1"/>
  <headerFooter alignWithMargins="0">
    <oddHeader>&amp;A</oddHeader>
    <oddFoote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Filtering</vt:lpstr>
      <vt:lpstr>Lookup</vt:lpstr>
      <vt:lpstr>Describing Data</vt:lpstr>
      <vt:lpstr>Histogram</vt:lpstr>
      <vt:lpstr>Scatter plot</vt:lpstr>
      <vt:lpstr>Descriptive Stat</vt:lpstr>
      <vt:lpstr>'Descriptive Stat'!Data</vt:lpstr>
      <vt:lpstr>LookupTable</vt:lpstr>
      <vt:lpstr>'Descriptive Stat'!Salary</vt:lpstr>
    </vt:vector>
  </TitlesOfParts>
  <Company>U.S. Army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 Kim B. Golden (804) 765-4925</dc:creator>
  <cp:lastModifiedBy>Emre Uzun</cp:lastModifiedBy>
  <dcterms:created xsi:type="dcterms:W3CDTF">2009-09-18T16:44:14Z</dcterms:created>
  <dcterms:modified xsi:type="dcterms:W3CDTF">2017-02-24T08:28:55Z</dcterms:modified>
</cp:coreProperties>
</file>