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mre Uzun\Documents\Bilkent\IE469\Spring2017\"/>
    </mc:Choice>
  </mc:AlternateContent>
  <bookViews>
    <workbookView xWindow="0" yWindow="0" windowWidth="28800" windowHeight="12450" activeTab="1"/>
  </bookViews>
  <sheets>
    <sheet name="IE469_WEEK2-3-4_ESSENTIALS" sheetId="26" r:id="rId1"/>
    <sheet name="Filtering" sheetId="23" r:id="rId2"/>
    <sheet name="Lookup" sheetId="14" r:id="rId3"/>
    <sheet name="Describing Data" sheetId="30" r:id="rId4"/>
    <sheet name="Histogram" sheetId="31" r:id="rId5"/>
    <sheet name="Scatter plot" sheetId="33" r:id="rId6"/>
    <sheet name="Descriptive Stat" sheetId="34" r:id="rId7"/>
  </sheets>
  <externalReferences>
    <externalReference r:id="rId8"/>
    <externalReference r:id="rId9"/>
    <externalReference r:id="rId10"/>
    <externalReference r:id="rId11"/>
    <externalReference r:id="rId12"/>
    <externalReference r:id="rId1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1" hidden="1">Filtering!$A$5:$E$5</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#REF!</definedName>
    <definedName name="CommodityLookup">#REF!</definedName>
    <definedName name="Copper_required">[1]Blend2!$B$41:$F$41</definedName>
    <definedName name="CutStockDemand">[1]Process!$B$17:$E$17</definedName>
    <definedName name="Data" localSheetId="6">'Descriptive Stat'!$A$4:$A$193</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#REF!</definedName>
    <definedName name="Hours_available">[1]Process!$E$3</definedName>
    <definedName name="IQS">#REF!</definedName>
    <definedName name="limcount" hidden="1">2</definedName>
    <definedName name="LookupTable">Lookup!$E$20:$F$24</definedName>
    <definedName name="LTableSolution">[4]Lookup!$M$45:$N$47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 localSheetId="6">'Descriptive Stat'!$A$3:$A$193</definedName>
    <definedName name="Salary">#REF!</definedName>
    <definedName name="Sales">OFFSET([5]OFFSET!$L$56,0,0,COUNTA([5]OFFSET!$L:$L)-COUNTA([5]OFFSET!$L$2:$L$55),1)</definedName>
    <definedName name="Sales1">OFFSET([5]OFFSET!$AM$74,0,0,COUNT([5]OFFSET!$AM:$AM),COUNT([5]OFFSET!$74:$74))</definedName>
    <definedName name="SalesDynamic1">OFFSET([6]OFFSET!$AP$73,0,0,COUNT([6]OFFSET!$AP:$AP),COUNT([6]OFFSET!$73:$73))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'IE469_WEEK2-3-4_ESSENTIALS'!#REF!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1</definedName>
    <definedName name="solver_val" localSheetId="0" hidden="1">0</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pivotCaches>
    <pivotCache cacheId="0" r:id="rId14"/>
  </pivotCaches>
</workbook>
</file>

<file path=xl/calcChain.xml><?xml version="1.0" encoding="utf-8"?>
<calcChain xmlns="http://schemas.openxmlformats.org/spreadsheetml/2006/main">
  <c r="E42" i="34" l="1"/>
  <c r="E41" i="34"/>
  <c r="E40" i="34"/>
  <c r="E39" i="34"/>
  <c r="E38" i="34"/>
  <c r="E37" i="34"/>
  <c r="E34" i="34"/>
  <c r="E33" i="34"/>
  <c r="E32" i="34"/>
  <c r="E30" i="34"/>
  <c r="E29" i="34"/>
  <c r="E27" i="34"/>
  <c r="E26" i="34"/>
  <c r="E25" i="34"/>
  <c r="E31" i="34" l="1"/>
  <c r="O20" i="31" a="1"/>
  <c r="O29" i="31" s="1"/>
  <c r="R11" i="31"/>
  <c r="R10" i="31"/>
  <c r="R12" i="31" s="1"/>
  <c r="O20" i="31" l="1"/>
  <c r="O22" i="31"/>
  <c r="O24" i="31"/>
  <c r="O26" i="31"/>
  <c r="O28" i="31"/>
  <c r="O21" i="31"/>
  <c r="O23" i="31"/>
  <c r="O25" i="31"/>
  <c r="O27" i="31"/>
</calcChain>
</file>

<file path=xl/comments1.xml><?xml version="1.0" encoding="utf-8"?>
<comments xmlns="http://schemas.openxmlformats.org/spreadsheetml/2006/main">
  <authors>
    <author>kim.golden</author>
  </authors>
  <commentList>
    <comment ref="C5" authorId="0" shapeId="0">
      <text>
        <r>
          <rPr>
            <sz val="8"/>
            <color indexed="81"/>
            <rFont val="Tahoma"/>
            <family val="2"/>
          </rPr>
          <t>in $ million</t>
        </r>
      </text>
    </comment>
    <comment ref="D5" authorId="0" shapeId="0">
      <text>
        <r>
          <rPr>
            <sz val="8"/>
            <color indexed="81"/>
            <rFont val="Tahoma"/>
            <family val="2"/>
          </rPr>
          <t>in $ million</t>
        </r>
      </text>
    </comment>
    <comment ref="E5" authorId="0" shapeId="0">
      <text>
        <r>
          <rPr>
            <sz val="8"/>
            <color indexed="81"/>
            <rFont val="Tahoma"/>
            <family val="2"/>
          </rPr>
          <t>in $ million</t>
        </r>
      </text>
    </comment>
  </commentList>
</comments>
</file>

<file path=xl/comments2.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3.xml><?xml version="1.0" encoding="utf-8"?>
<comments xmlns="http://schemas.openxmlformats.org/spreadsheetml/2006/main">
  <authors>
    <author>kim.golden</author>
    <author>john.zauner</author>
  </authors>
  <commentList>
    <comment ref="C5" authorId="0" shapeId="0">
      <text>
        <r>
          <rPr>
            <b/>
            <sz val="8"/>
            <color indexed="81"/>
            <rFont val="Tahoma"/>
            <family val="2"/>
          </rPr>
          <t xml:space="preserve">US Domestic gross movie sales from last movie </t>
        </r>
        <r>
          <rPr>
            <sz val="8"/>
            <color indexed="81"/>
            <rFont val="Tahoma"/>
            <family val="2"/>
          </rPr>
          <t>(in $ millions)</t>
        </r>
      </text>
    </comment>
    <comment ref="D5" authorId="0" shapeId="0">
      <text>
        <r>
          <rPr>
            <b/>
            <sz val="8"/>
            <color indexed="81"/>
            <rFont val="Tahoma"/>
            <family val="2"/>
          </rPr>
          <t xml:space="preserve">Foreign (non-US) gross movie sales from last movie 
</t>
        </r>
        <r>
          <rPr>
            <sz val="8"/>
            <color indexed="81"/>
            <rFont val="Tahoma"/>
            <family val="2"/>
          </rPr>
          <t>(in $ millions)</t>
        </r>
      </text>
    </comment>
    <comment ref="E5" authorId="0" shapeId="0">
      <text>
        <r>
          <rPr>
            <b/>
            <sz val="8"/>
            <color indexed="81"/>
            <rFont val="Tahoma"/>
            <family val="2"/>
          </rPr>
          <t xml:space="preserve">Salary from last movie </t>
        </r>
        <r>
          <rPr>
            <sz val="8"/>
            <color indexed="81"/>
            <rFont val="Tahoma"/>
            <family val="2"/>
          </rPr>
          <t>(in $ millions)</t>
        </r>
      </text>
    </comment>
    <comment ref="N19" authorId="1" shapeId="0">
      <text>
        <r>
          <rPr>
            <b/>
            <sz val="9"/>
            <color indexed="81"/>
            <rFont val="Tahoma"/>
            <family val="2"/>
          </rPr>
          <t>Bin number represents the upper limit of that bin.</t>
        </r>
        <r>
          <rPr>
            <sz val="9"/>
            <color indexed="81"/>
            <rFont val="Tahoma"/>
            <family val="2"/>
          </rPr>
          <t xml:space="preserve">
</t>
        </r>
      </text>
    </comment>
    <comment ref="O19" authorId="1" shapeId="0">
      <text>
        <r>
          <rPr>
            <b/>
            <sz val="9"/>
            <color indexed="81"/>
            <rFont val="Tahoma"/>
            <family val="2"/>
          </rPr>
          <t>Frequency will count the number of items that are greater than the previous bin level and less than or equal to the current bin level.</t>
        </r>
        <r>
          <rPr>
            <sz val="9"/>
            <color indexed="81"/>
            <rFont val="Tahoma"/>
            <family val="2"/>
          </rPr>
          <t xml:space="preserve">
</t>
        </r>
      </text>
    </comment>
  </commentList>
</comments>
</file>

<file path=xl/comments4.xml><?xml version="1.0" encoding="utf-8"?>
<comments xmlns="http://schemas.openxmlformats.org/spreadsheetml/2006/main">
  <authors>
    <author>kim.golden</author>
  </authors>
  <commentList>
    <comment ref="C5" authorId="0" shapeId="0">
      <text>
        <r>
          <rPr>
            <b/>
            <sz val="8"/>
            <color indexed="81"/>
            <rFont val="Tahoma"/>
            <family val="2"/>
          </rPr>
          <t xml:space="preserve">US Domestic gross movie sales from last movie </t>
        </r>
        <r>
          <rPr>
            <sz val="8"/>
            <color indexed="81"/>
            <rFont val="Tahoma"/>
            <family val="2"/>
          </rPr>
          <t>(in $ millions)</t>
        </r>
      </text>
    </comment>
    <comment ref="D5" authorId="0" shapeId="0">
      <text>
        <r>
          <rPr>
            <b/>
            <sz val="8"/>
            <color indexed="81"/>
            <rFont val="Tahoma"/>
            <family val="2"/>
          </rPr>
          <t xml:space="preserve">Foreign (non-US) gross movie sales from last movie 
</t>
        </r>
        <r>
          <rPr>
            <sz val="8"/>
            <color indexed="81"/>
            <rFont val="Tahoma"/>
            <family val="2"/>
          </rPr>
          <t>(in $ millions)</t>
        </r>
      </text>
    </comment>
    <comment ref="E5" authorId="0" shapeId="0">
      <text>
        <r>
          <rPr>
            <b/>
            <sz val="8"/>
            <color indexed="81"/>
            <rFont val="Tahoma"/>
            <family val="2"/>
          </rPr>
          <t xml:space="preserve">Salary from last movie </t>
        </r>
        <r>
          <rPr>
            <sz val="8"/>
            <color indexed="81"/>
            <rFont val="Tahoma"/>
            <family val="2"/>
          </rPr>
          <t>(in $ millions)</t>
        </r>
      </text>
    </comment>
  </commentList>
</comments>
</file>

<file path=xl/sharedStrings.xml><?xml version="1.0" encoding="utf-8"?>
<sst xmlns="http://schemas.openxmlformats.org/spreadsheetml/2006/main" count="603" uniqueCount="233">
  <si>
    <t>id</t>
  </si>
  <si>
    <t>pcity</t>
  </si>
  <si>
    <t>phsg</t>
  </si>
  <si>
    <t>region</t>
  </si>
  <si>
    <t>A</t>
  </si>
  <si>
    <t>B</t>
  </si>
  <si>
    <t>Student</t>
  </si>
  <si>
    <t>Score</t>
  </si>
  <si>
    <t>Grade</t>
  </si>
  <si>
    <t>Lookup table</t>
  </si>
  <si>
    <t>F</t>
  </si>
  <si>
    <t>D</t>
  </si>
  <si>
    <t>C</t>
  </si>
  <si>
    <t>Lookup Table</t>
  </si>
  <si>
    <t>Order #</t>
  </si>
  <si>
    <t>Units Sold</t>
  </si>
  <si>
    <t>Total Cost</t>
  </si>
  <si>
    <t>Units</t>
  </si>
  <si>
    <t>Unit Price</t>
  </si>
  <si>
    <t>Use VLOOKUP</t>
  </si>
  <si>
    <t>Use HLOOKUP</t>
  </si>
  <si>
    <t>Function</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</si>
  <si>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</si>
  <si>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</si>
  <si>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</si>
  <si>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</si>
  <si>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</si>
  <si>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</si>
  <si>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</si>
  <si>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</si>
  <si>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</si>
  <si>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</si>
  <si>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</si>
  <si>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</si>
  <si>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</si>
  <si>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</si>
  <si>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</si>
  <si>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</si>
  <si>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</si>
  <si>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</si>
  <si>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</si>
  <si>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</si>
  <si>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</si>
  <si>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</si>
  <si>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</si>
  <si>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</si>
  <si>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</si>
  <si>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</si>
  <si>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</si>
  <si>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</si>
  <si>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</si>
  <si>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</si>
  <si>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</si>
  <si>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</si>
  <si>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</si>
  <si>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</si>
  <si>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</si>
  <si>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</si>
  <si>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</si>
  <si>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</si>
  <si>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</si>
  <si>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</si>
  <si>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</si>
  <si>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</si>
  <si>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</si>
  <si>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</si>
  <si>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</si>
  <si>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</si>
  <si>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</si>
  <si>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</si>
  <si>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</si>
  <si>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</si>
  <si>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</si>
  <si>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</si>
  <si>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</si>
  <si>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</si>
  <si>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</si>
  <si>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</si>
  <si>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</si>
  <si>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</si>
  <si>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</si>
  <si>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</si>
  <si>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</si>
  <si>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</si>
  <si>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</si>
  <si>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</si>
  <si>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</si>
  <si>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</si>
  <si>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</si>
  <si>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</si>
  <si>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</si>
  <si>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</si>
  <si>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</si>
  <si>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</si>
  <si>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</si>
  <si>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</si>
  <si>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Definitions (workbook, sheet, range, cell, row, column)</t>
  </si>
  <si>
    <t>Spreadsheet Essentials</t>
  </si>
  <si>
    <t>Cell properties and commenting</t>
  </si>
  <si>
    <t>Spreadsheet Fundamentals</t>
  </si>
  <si>
    <t>Navigating</t>
  </si>
  <si>
    <t>Functions</t>
  </si>
  <si>
    <t>Viewing data</t>
  </si>
  <si>
    <t>Data Manipulation and Analysis Using Spreadsheets</t>
  </si>
  <si>
    <t>Selecting ranges</t>
  </si>
  <si>
    <t>Conditional Formatting, Sorting and Filtering</t>
  </si>
  <si>
    <t>Pasting techniques</t>
  </si>
  <si>
    <t>Data Tools</t>
  </si>
  <si>
    <t>Relative absolute referencing</t>
  </si>
  <si>
    <t xml:space="preserve"> Charts and Histograms</t>
  </si>
  <si>
    <t>Range names</t>
  </si>
  <si>
    <t>Summarizing Data Using Descriptive Statistics</t>
  </si>
  <si>
    <t>Summation</t>
  </si>
  <si>
    <t>Pivot Tables &amp; Charts</t>
  </si>
  <si>
    <t>Protecting worksheets</t>
  </si>
  <si>
    <t xml:space="preserve"> Importing &amp; Validating Data</t>
  </si>
  <si>
    <t>Formula basics</t>
  </si>
  <si>
    <t>Solver</t>
  </si>
  <si>
    <t>Logical Functions ( if, and, or)</t>
  </si>
  <si>
    <t>Data Tables and Lookup Functions (lookup)</t>
  </si>
  <si>
    <t>Math and Statistical Functions (rank,  sumif, countif, sumproduct)</t>
  </si>
  <si>
    <t>Date, Time and Text Functions (trim, date, time, find mid left right etc)</t>
  </si>
  <si>
    <t>Analysis Toolpak</t>
  </si>
  <si>
    <t>External data</t>
  </si>
  <si>
    <t>Charts</t>
  </si>
  <si>
    <t>Histograms</t>
  </si>
  <si>
    <t>Descriptive statistics</t>
  </si>
  <si>
    <t>Pivot tables</t>
  </si>
  <si>
    <t>Goal seek</t>
  </si>
  <si>
    <t>Text to columns</t>
  </si>
  <si>
    <t>Removing duplicates</t>
  </si>
  <si>
    <t>Data validation</t>
  </si>
  <si>
    <t>Conditional formatting</t>
  </si>
  <si>
    <t>Transposing, multiplying matrices</t>
  </si>
  <si>
    <t>Data Analysis</t>
  </si>
  <si>
    <t>Field1</t>
  </si>
  <si>
    <t>Field2</t>
  </si>
  <si>
    <t xml:space="preserve">Field3 </t>
  </si>
  <si>
    <t>Field4</t>
  </si>
  <si>
    <t>Field5</t>
  </si>
  <si>
    <t>Field6</t>
  </si>
  <si>
    <t>Field7</t>
  </si>
  <si>
    <t>Field8</t>
  </si>
  <si>
    <t>K4585</t>
  </si>
  <si>
    <t>No</t>
  </si>
  <si>
    <t>T6455</t>
  </si>
  <si>
    <t>L9894</t>
  </si>
  <si>
    <t>Yes</t>
  </si>
  <si>
    <t>P6830</t>
  </si>
  <si>
    <t>M7984</t>
  </si>
  <si>
    <t>H1870</t>
  </si>
  <si>
    <t>E9668</t>
  </si>
  <si>
    <t>Q5629</t>
  </si>
  <si>
    <t>M3040</t>
  </si>
  <si>
    <t>H4101</t>
  </si>
  <si>
    <t>(inclusive)</t>
  </si>
  <si>
    <t>Frequency</t>
  </si>
  <si>
    <t>More</t>
  </si>
  <si>
    <t>Count of Gender</t>
  </si>
  <si>
    <t>Grand Total</t>
  </si>
  <si>
    <t>2-5</t>
  </si>
  <si>
    <t>5-8</t>
  </si>
  <si>
    <t>8-11</t>
  </si>
  <si>
    <t>11-14</t>
  </si>
  <si>
    <t>14-17</t>
  </si>
  <si>
    <t>17-20</t>
  </si>
  <si>
    <t>n</t>
  </si>
  <si>
    <t>(0-2]</t>
  </si>
  <si>
    <t>sqrt n</t>
  </si>
  <si>
    <t>(2-4]</t>
  </si>
  <si>
    <t>n/5</t>
  </si>
  <si>
    <t>(4-6]</t>
  </si>
  <si>
    <t>(6-8]</t>
  </si>
  <si>
    <t xml:space="preserve">min </t>
  </si>
  <si>
    <t>(8-10]</t>
  </si>
  <si>
    <t>max</t>
  </si>
  <si>
    <t>(10-12]</t>
  </si>
  <si>
    <t>(12-14]</t>
  </si>
  <si>
    <t>(14-16]</t>
  </si>
  <si>
    <t>(16-18]</t>
  </si>
  <si>
    <t>Bins</t>
  </si>
  <si>
    <t>Freq</t>
  </si>
  <si>
    <t>(18-20]</t>
  </si>
  <si>
    <t>Bin</t>
  </si>
  <si>
    <t>Scatter plot</t>
  </si>
  <si>
    <t>Beginning salaries of recent graduates</t>
  </si>
  <si>
    <t>Excel "Math &amp; Stat"</t>
  </si>
  <si>
    <t>Value</t>
  </si>
  <si>
    <t>Mean =</t>
  </si>
  <si>
    <t>=AVERAGE(Data)</t>
  </si>
  <si>
    <t>Median =</t>
  </si>
  <si>
    <t>=MEDIAN(Data)</t>
  </si>
  <si>
    <t>Mode =</t>
  </si>
  <si>
    <t>=MODE(Data)</t>
  </si>
  <si>
    <t>Minimum =</t>
  </si>
  <si>
    <t>=MIN(Data)</t>
  </si>
  <si>
    <t>Maximum =</t>
  </si>
  <si>
    <t>=MAX(Data)</t>
  </si>
  <si>
    <t>Range =</t>
  </si>
  <si>
    <t>=F31-F30</t>
  </si>
  <si>
    <t>Population Variance =</t>
  </si>
  <si>
    <t>=VARP(Data)</t>
  </si>
  <si>
    <t>Sample Variance =</t>
  </si>
  <si>
    <t>=VAR(Data)</t>
  </si>
  <si>
    <t>Population Std Dev. =</t>
  </si>
  <si>
    <t>=STDEVP(Data)</t>
  </si>
  <si>
    <t>Sample Std. Dev. =</t>
  </si>
  <si>
    <t>=STDEV(Data)</t>
  </si>
  <si>
    <t>5th Percentile =</t>
  </si>
  <si>
    <t>=PERCENTILE(Data,0.05)</t>
  </si>
  <si>
    <t>95th Percentile =</t>
  </si>
  <si>
    <t>=PERCENTILE(Data,0.95)</t>
  </si>
  <si>
    <t>1st Quartile =</t>
  </si>
  <si>
    <t>=QUARTILE(Data,1)</t>
  </si>
  <si>
    <t>3rd Quartile =</t>
  </si>
  <si>
    <t>=QUARTILE(Data,3)</t>
  </si>
  <si>
    <t>Percent Rank of $25K  =</t>
  </si>
  <si>
    <t xml:space="preserve"> =PERCENTRANK(Data,25000)</t>
  </si>
  <si>
    <t>Sorting and filtering</t>
  </si>
  <si>
    <t>Tables</t>
  </si>
  <si>
    <t>Count</t>
  </si>
  <si>
    <t>Mean</t>
  </si>
  <si>
    <t>Standard Error</t>
  </si>
  <si>
    <t>Median</t>
  </si>
  <si>
    <t>Mode</t>
  </si>
  <si>
    <t>Standard Deviation</t>
  </si>
  <si>
    <t>Sample Variance</t>
  </si>
  <si>
    <t>Kurtosis</t>
  </si>
  <si>
    <t>Skewness</t>
  </si>
  <si>
    <t>Range</t>
  </si>
  <si>
    <t>Minimum</t>
  </si>
  <si>
    <t>Maximum</t>
  </si>
  <si>
    <t>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</si>
</sst>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quot;$&quot;#,##0.00"/>
    <numFmt numFmtId="165" formatCode="&quot;$&quot;#,##0"/>
    <numFmt numFmtId="166" formatCode="0.0"/>
    <numFmt numFmtId="167" formatCode="&quot;$&quot;#,##0;\-&quot;$&quot;#,##0"/>
    <numFmt numFmtId="168" formatCode="0.000"/>
  </numFmts>
  <fonts count="2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8"/>
      <color theme="3"/>
      <name val="Cambria"/>
      <family val="2"/>
      <scheme val="maj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u/>
      <sz val="10"/>
      <color indexed="12"/>
      <name val="Arial"/>
      <family val="2"/>
    </font>
    <font>
      <b/>
      <sz val="10"/>
      <color theme="1"/>
      <name val="Arial"/>
      <family val="2"/>
    </font>
    <font>
      <sz val="10"/>
      <color rgb="FF000000"/>
      <name val="Arial"/>
      <family val="2"/>
    </font>
    <font>
      <b/>
      <sz val="10"/>
      <color rgb="FF000000"/>
      <name val="Arial"/>
      <family val="2"/>
    </font>
    <font>
      <sz val="10"/>
      <name val="Arial"/>
      <family val="2"/>
      <charset val="162"/>
    </font>
    <font>
      <sz val="10"/>
      <name val="Times New Roman"/>
      <family val="1"/>
    </font>
    <font>
      <sz val="10"/>
      <name val="MS Sans Serif"/>
      <family val="2"/>
    </font>
    <font>
      <u/>
      <sz val="11"/>
      <color theme="10"/>
      <name val="Calibri"/>
      <family val="2"/>
    </font>
    <font>
      <i/>
      <sz val="10"/>
      <color theme="1"/>
      <name val="Arial"/>
      <family val="2"/>
    </font>
  </fonts>
  <fills count="3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149967955565050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rgb="FFFFC000"/>
        <bgColor indexed="64"/>
      </patternFill>
    </fill>
    <fill>
      <patternFill patternType="solid">
        <fgColor rgb="FFD9D9D9"/>
        <bgColor indexed="64"/>
      </patternFill>
    </fill>
    <fill>
      <patternFill patternType="solid">
        <fgColor indexed="43"/>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18"/>
      </left>
      <right/>
      <top style="thick">
        <color indexed="18"/>
      </top>
      <bottom/>
      <diagonal/>
    </border>
    <border>
      <left/>
      <right/>
      <top style="thick">
        <color indexed="18"/>
      </top>
      <bottom/>
      <diagonal/>
    </border>
    <border>
      <left/>
      <right style="thick">
        <color indexed="18"/>
      </right>
      <top style="thick">
        <color indexed="18"/>
      </top>
      <bottom/>
      <diagonal/>
    </border>
    <border>
      <left style="thick">
        <color indexed="18"/>
      </left>
      <right/>
      <top/>
      <bottom/>
      <diagonal/>
    </border>
    <border>
      <left/>
      <right style="thick">
        <color indexed="18"/>
      </right>
      <top/>
      <bottom/>
      <diagonal/>
    </border>
    <border>
      <left/>
      <right/>
      <top style="medium">
        <color indexed="64"/>
      </top>
      <bottom style="thin">
        <color indexed="64"/>
      </bottom>
      <diagonal/>
    </border>
    <border>
      <left style="thick">
        <color indexed="18"/>
      </left>
      <right/>
      <top/>
      <bottom style="thick">
        <color indexed="18"/>
      </bottom>
      <diagonal/>
    </border>
    <border>
      <left/>
      <right/>
      <top/>
      <bottom style="thick">
        <color indexed="18"/>
      </bottom>
      <diagonal/>
    </border>
    <border>
      <left/>
      <right style="thick">
        <color indexed="18"/>
      </right>
      <top/>
      <bottom style="thick">
        <color indexed="18"/>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37">
    <xf numFmtId="0" fontId="0" fillId="0" borderId="0"/>
    <xf numFmtId="0" fontId="5" fillId="0" borderId="0"/>
    <xf numFmtId="9" fontId="12" fillId="0" borderId="0" applyFont="0" applyFill="0" applyBorder="0" applyAlignment="0" applyProtection="0"/>
    <xf numFmtId="43" fontId="12" fillId="0" borderId="0" applyFont="0" applyFill="0" applyBorder="0" applyAlignment="0" applyProtection="0"/>
    <xf numFmtId="0" fontId="7" fillId="0" borderId="0"/>
    <xf numFmtId="43" fontId="5" fillId="0" borderId="0" applyFont="0" applyFill="0" applyBorder="0" applyAlignment="0" applyProtection="0"/>
    <xf numFmtId="0" fontId="6" fillId="0" borderId="0"/>
    <xf numFmtId="0" fontId="4" fillId="6" borderId="0" applyNumberFormat="0" applyBorder="0" applyAlignment="0" applyProtection="0"/>
    <xf numFmtId="0" fontId="4" fillId="7" borderId="0" applyNumberFormat="0" applyBorder="0" applyAlignment="0" applyProtection="0"/>
    <xf numFmtId="0" fontId="16"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6"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6"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6"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4" fillId="0" borderId="0" applyNumberFormat="0" applyFill="0" applyBorder="0" applyAlignment="0" applyProtection="0"/>
    <xf numFmtId="0" fontId="19" fillId="0" borderId="0" applyNumberFormat="0" applyFill="0" applyBorder="0" applyAlignment="0" applyProtection="0">
      <alignment vertical="top"/>
      <protection locked="0"/>
    </xf>
    <xf numFmtId="0" fontId="3" fillId="0" borderId="0"/>
    <xf numFmtId="44" fontId="6" fillId="0" borderId="0" applyFont="0" applyFill="0" applyBorder="0" applyAlignment="0" applyProtection="0"/>
    <xf numFmtId="0" fontId="23" fillId="0" borderId="0"/>
    <xf numFmtId="0" fontId="24" fillId="0" borderId="0"/>
    <xf numFmtId="0" fontId="25" fillId="0" borderId="0"/>
    <xf numFmtId="0" fontId="1" fillId="0" borderId="0"/>
    <xf numFmtId="0" fontId="26" fillId="0" borderId="0" applyNumberFormat="0" applyFill="0" applyBorder="0" applyAlignment="0" applyProtection="0">
      <alignment vertical="top"/>
      <protection locked="0"/>
    </xf>
  </cellStyleXfs>
  <cellXfs count="148">
    <xf numFmtId="0" fontId="0" fillId="0" borderId="0" xfId="0"/>
    <xf numFmtId="0" fontId="11" fillId="0" borderId="0" xfId="1" applyFont="1" applyAlignment="1">
      <alignment horizontal="center"/>
    </xf>
    <xf numFmtId="0" fontId="6" fillId="0" borderId="0" xfId="1" applyFont="1"/>
    <xf numFmtId="0" fontId="6" fillId="0" borderId="0" xfId="1" applyFont="1" applyAlignment="1">
      <alignment horizontal="center"/>
    </xf>
    <xf numFmtId="0" fontId="11" fillId="0" borderId="0" xfId="1" applyFont="1"/>
    <xf numFmtId="0" fontId="6" fillId="0" borderId="0" xfId="1" applyFont="1" applyBorder="1"/>
    <xf numFmtId="0" fontId="6" fillId="0" borderId="0" xfId="1" applyFont="1" applyFill="1" applyBorder="1" applyAlignment="1">
      <alignment horizontal="center"/>
    </xf>
    <xf numFmtId="0" fontId="6" fillId="0" borderId="0" xfId="1" applyFont="1" applyFill="1" applyBorder="1"/>
    <xf numFmtId="0" fontId="11" fillId="0" borderId="0" xfId="1" applyFont="1" applyAlignment="1">
      <alignment horizontal="center" wrapText="1"/>
    </xf>
    <xf numFmtId="0" fontId="11" fillId="3" borderId="7" xfId="1" applyFont="1" applyFill="1" applyBorder="1" applyAlignment="1">
      <alignment horizontal="center"/>
    </xf>
    <xf numFmtId="0" fontId="11" fillId="3" borderId="9" xfId="1" applyFont="1" applyFill="1" applyBorder="1" applyAlignment="1">
      <alignment horizontal="center"/>
    </xf>
    <xf numFmtId="0" fontId="11" fillId="0" borderId="19" xfId="1" applyFont="1" applyBorder="1" applyAlignment="1">
      <alignment horizontal="center"/>
    </xf>
    <xf numFmtId="0" fontId="11" fillId="3" borderId="6" xfId="1" applyFont="1" applyFill="1" applyBorder="1" applyAlignment="1">
      <alignment horizontal="center"/>
    </xf>
    <xf numFmtId="0" fontId="11" fillId="3" borderId="8" xfId="1" applyFont="1" applyFill="1" applyBorder="1" applyAlignment="1">
      <alignment horizontal="center"/>
    </xf>
    <xf numFmtId="0" fontId="11" fillId="0" borderId="10" xfId="1" applyFont="1" applyBorder="1" applyAlignment="1">
      <alignment horizontal="center"/>
    </xf>
    <xf numFmtId="0" fontId="11" fillId="4" borderId="20" xfId="1" applyFont="1" applyFill="1" applyBorder="1" applyAlignment="1">
      <alignment horizontal="center"/>
    </xf>
    <xf numFmtId="0" fontId="11" fillId="4" borderId="21" xfId="1" applyFont="1" applyFill="1" applyBorder="1" applyAlignment="1">
      <alignment horizontal="center"/>
    </xf>
    <xf numFmtId="0" fontId="11" fillId="4" borderId="22" xfId="1" applyFont="1" applyFill="1" applyBorder="1" applyAlignment="1">
      <alignment horizontal="center"/>
    </xf>
    <xf numFmtId="0" fontId="11" fillId="4" borderId="23" xfId="1" applyFont="1" applyFill="1" applyBorder="1" applyAlignment="1">
      <alignment horizontal="center"/>
    </xf>
    <xf numFmtId="0" fontId="11" fillId="4" borderId="24" xfId="1" applyFont="1" applyFill="1" applyBorder="1" applyAlignment="1">
      <alignment horizontal="center"/>
    </xf>
    <xf numFmtId="0" fontId="11" fillId="4" borderId="25" xfId="1" applyFont="1" applyFill="1" applyBorder="1" applyAlignment="1">
      <alignment horizontal="center"/>
    </xf>
    <xf numFmtId="0" fontId="6" fillId="0" borderId="16" xfId="1" applyFont="1" applyBorder="1" applyAlignment="1">
      <alignment horizontal="center"/>
    </xf>
    <xf numFmtId="0" fontId="6" fillId="0" borderId="17" xfId="1" applyFont="1" applyBorder="1" applyAlignment="1">
      <alignment horizontal="center"/>
    </xf>
    <xf numFmtId="0" fontId="6" fillId="0" borderId="18" xfId="1" applyFont="1" applyBorder="1" applyAlignment="1">
      <alignment horizontal="center"/>
    </xf>
    <xf numFmtId="0" fontId="11" fillId="0" borderId="11" xfId="1" applyFont="1" applyBorder="1" applyAlignment="1">
      <alignment horizontal="center"/>
    </xf>
    <xf numFmtId="0" fontId="11" fillId="0" borderId="11" xfId="1" applyFont="1" applyBorder="1" applyAlignment="1">
      <alignment horizontal="center" wrapText="1"/>
    </xf>
    <xf numFmtId="165" fontId="6" fillId="0" borderId="16" xfId="1" applyNumberFormat="1" applyFont="1" applyBorder="1" applyAlignment="1">
      <alignment horizontal="center"/>
    </xf>
    <xf numFmtId="0" fontId="6" fillId="3" borderId="4" xfId="1" applyFont="1" applyFill="1" applyBorder="1" applyAlignment="1">
      <alignment horizontal="center"/>
    </xf>
    <xf numFmtId="164" fontId="6" fillId="3" borderId="5" xfId="1" applyNumberFormat="1" applyFont="1" applyFill="1" applyBorder="1" applyAlignment="1">
      <alignment horizontal="center"/>
    </xf>
    <xf numFmtId="165" fontId="6" fillId="0" borderId="17" xfId="1" applyNumberFormat="1" applyFont="1" applyBorder="1" applyAlignment="1">
      <alignment horizontal="center"/>
    </xf>
    <xf numFmtId="0" fontId="6" fillId="3" borderId="6" xfId="1" applyFont="1" applyFill="1" applyBorder="1" applyAlignment="1">
      <alignment horizontal="center"/>
    </xf>
    <xf numFmtId="164" fontId="6" fillId="3" borderId="7" xfId="1" applyNumberFormat="1" applyFont="1" applyFill="1" applyBorder="1" applyAlignment="1">
      <alignment horizontal="center"/>
    </xf>
    <xf numFmtId="0" fontId="6" fillId="3" borderId="8" xfId="1" applyFont="1" applyFill="1" applyBorder="1" applyAlignment="1">
      <alignment horizontal="center"/>
    </xf>
    <xf numFmtId="164" fontId="6" fillId="3" borderId="9" xfId="1" applyNumberFormat="1" applyFont="1" applyFill="1" applyBorder="1" applyAlignment="1">
      <alignment horizontal="center"/>
    </xf>
    <xf numFmtId="165" fontId="6" fillId="0" borderId="18" xfId="1" applyNumberFormat="1" applyFont="1" applyBorder="1" applyAlignment="1">
      <alignment horizontal="center"/>
    </xf>
    <xf numFmtId="165" fontId="6" fillId="0" borderId="0" xfId="1" applyNumberFormat="1" applyFont="1" applyBorder="1" applyAlignment="1">
      <alignment horizontal="center"/>
    </xf>
    <xf numFmtId="0" fontId="6" fillId="0" borderId="0" xfId="1" applyFont="1" applyAlignment="1">
      <alignment horizontal="center" vertical="top"/>
    </xf>
    <xf numFmtId="165" fontId="6" fillId="0" borderId="17" xfId="1" applyNumberFormat="1" applyFont="1" applyBorder="1" applyAlignment="1">
      <alignment horizontal="center" vertical="top"/>
    </xf>
    <xf numFmtId="0" fontId="6" fillId="0" borderId="0" xfId="1" applyFont="1" applyAlignment="1">
      <alignment vertical="top"/>
    </xf>
    <xf numFmtId="0" fontId="6" fillId="0" borderId="0" xfId="1" applyFont="1" applyAlignment="1"/>
    <xf numFmtId="0" fontId="11" fillId="0" borderId="0" xfId="1" applyFont="1" applyFill="1" applyBorder="1" applyAlignment="1">
      <alignment horizontal="center"/>
    </xf>
    <xf numFmtId="0" fontId="6" fillId="0" borderId="0" xfId="1" applyFont="1" applyFill="1" applyBorder="1" applyAlignment="1"/>
    <xf numFmtId="0" fontId="6" fillId="0" borderId="0" xfId="1" applyFont="1" applyFill="1" applyBorder="1" applyAlignment="1">
      <alignment horizontal="center" vertical="top"/>
    </xf>
    <xf numFmtId="165" fontId="6" fillId="0" borderId="0" xfId="1" applyNumberFormat="1" applyFont="1" applyFill="1" applyBorder="1" applyAlignment="1">
      <alignment horizontal="center" vertical="top"/>
    </xf>
    <xf numFmtId="0" fontId="6" fillId="0" borderId="0" xfId="1" applyFont="1" applyFill="1" applyBorder="1" applyAlignment="1">
      <alignment vertical="top"/>
    </xf>
    <xf numFmtId="0" fontId="11" fillId="0" borderId="0" xfId="1" applyFont="1" applyFill="1" applyBorder="1" applyAlignment="1">
      <alignment horizontal="center" vertical="top"/>
    </xf>
    <xf numFmtId="165" fontId="6" fillId="0" borderId="0" xfId="1" applyNumberFormat="1" applyFont="1" applyFill="1" applyBorder="1" applyAlignment="1">
      <alignment horizontal="center"/>
    </xf>
    <xf numFmtId="164" fontId="11" fillId="0" borderId="0" xfId="1" applyNumberFormat="1" applyFont="1" applyFill="1" applyBorder="1" applyAlignment="1">
      <alignment horizontal="center"/>
    </xf>
    <xf numFmtId="2" fontId="8" fillId="2" borderId="27" xfId="1" applyNumberFormat="1" applyFont="1" applyFill="1" applyBorder="1" applyAlignment="1">
      <alignment horizontal="center"/>
    </xf>
    <xf numFmtId="1" fontId="8" fillId="2" borderId="28" xfId="1" applyNumberFormat="1" applyFont="1" applyFill="1" applyBorder="1" applyAlignment="1">
      <alignment horizontal="center"/>
    </xf>
    <xf numFmtId="2" fontId="8" fillId="2" borderId="26" xfId="1" applyNumberFormat="1" applyFont="1" applyFill="1" applyBorder="1" applyAlignment="1">
      <alignment horizontal="center"/>
    </xf>
    <xf numFmtId="0" fontId="6" fillId="0" borderId="29" xfId="1" applyFont="1" applyBorder="1" applyAlignment="1">
      <alignment horizontal="center" vertical="center"/>
    </xf>
    <xf numFmtId="0" fontId="6" fillId="0" borderId="19" xfId="1" applyFont="1" applyBorder="1" applyAlignment="1">
      <alignment horizontal="center" vertical="center"/>
    </xf>
    <xf numFmtId="0" fontId="6" fillId="0" borderId="30" xfId="1" applyFont="1" applyBorder="1" applyAlignment="1">
      <alignment horizontal="center"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6" fillId="0" borderId="0" xfId="6"/>
    <xf numFmtId="0" fontId="6" fillId="0" borderId="0" xfId="6" applyAlignment="1">
      <alignment horizontal="left"/>
    </xf>
    <xf numFmtId="0" fontId="11" fillId="0" borderId="0" xfId="6" applyFont="1" applyAlignment="1">
      <alignment horizontal="left"/>
    </xf>
    <xf numFmtId="0" fontId="19" fillId="0" borderId="0" xfId="29" applyAlignment="1" applyProtection="1"/>
    <xf numFmtId="0" fontId="6" fillId="0" borderId="0" xfId="6" applyBorder="1" applyAlignment="1">
      <alignment horizontal="left"/>
    </xf>
    <xf numFmtId="0" fontId="6" fillId="0" borderId="0" xfId="6" applyBorder="1" applyAlignment="1">
      <alignment horizontal="right"/>
    </xf>
    <xf numFmtId="0" fontId="6" fillId="0" borderId="0" xfId="6" applyBorder="1" applyAlignment="1">
      <alignment horizontal="right" wrapText="1"/>
    </xf>
    <xf numFmtId="0" fontId="6" fillId="0" borderId="0" xfId="6" applyFill="1" applyBorder="1" applyAlignment="1">
      <alignment horizontal="left"/>
    </xf>
    <xf numFmtId="0" fontId="6" fillId="0" borderId="0" xfId="6" applyBorder="1"/>
    <xf numFmtId="0" fontId="6" fillId="0" borderId="0" xfId="6" applyNumberFormat="1"/>
    <xf numFmtId="10" fontId="6" fillId="0" borderId="0" xfId="6" applyNumberFormat="1"/>
    <xf numFmtId="0" fontId="3" fillId="0" borderId="0" xfId="30" applyAlignment="1">
      <alignment horizontal="center"/>
    </xf>
    <xf numFmtId="0" fontId="3" fillId="0" borderId="0" xfId="30"/>
    <xf numFmtId="0" fontId="3" fillId="0" borderId="19" xfId="30" applyFont="1" applyBorder="1"/>
    <xf numFmtId="0" fontId="20" fillId="0" borderId="13" xfId="30" applyFont="1" applyBorder="1" applyAlignment="1">
      <alignment horizontal="center"/>
    </xf>
    <xf numFmtId="0" fontId="21" fillId="0" borderId="14" xfId="30" applyFont="1" applyBorder="1" applyAlignment="1">
      <alignment horizontal="center" wrapText="1"/>
    </xf>
    <xf numFmtId="0" fontId="3" fillId="0" borderId="19" xfId="30" applyFont="1" applyFill="1" applyBorder="1"/>
    <xf numFmtId="0" fontId="22" fillId="28" borderId="13" xfId="30" applyFont="1" applyFill="1" applyBorder="1" applyAlignment="1">
      <alignment horizontal="center" wrapText="1"/>
    </xf>
    <xf numFmtId="0" fontId="21" fillId="28" borderId="14" xfId="30" applyFont="1" applyFill="1" applyBorder="1" applyAlignment="1">
      <alignment horizontal="center" wrapText="1"/>
    </xf>
    <xf numFmtId="0" fontId="21" fillId="28" borderId="15" xfId="30" applyFont="1" applyFill="1" applyBorder="1" applyAlignment="1">
      <alignment horizontal="center" wrapText="1"/>
    </xf>
    <xf numFmtId="0" fontId="3" fillId="0" borderId="19" xfId="30" applyBorder="1"/>
    <xf numFmtId="0" fontId="2" fillId="0" borderId="19" xfId="30" applyFont="1" applyFill="1" applyBorder="1"/>
    <xf numFmtId="0" fontId="3" fillId="27" borderId="19" xfId="30" applyFill="1" applyBorder="1"/>
    <xf numFmtId="0" fontId="2" fillId="0" borderId="19" xfId="30" applyFont="1" applyBorder="1"/>
    <xf numFmtId="0" fontId="23" fillId="0" borderId="19" xfId="32" applyBorder="1"/>
    <xf numFmtId="0" fontId="23" fillId="0" borderId="0" xfId="32"/>
    <xf numFmtId="0" fontId="23" fillId="0" borderId="19" xfId="32" applyNumberFormat="1" applyBorder="1"/>
    <xf numFmtId="165" fontId="23" fillId="0" borderId="19" xfId="32" applyNumberFormat="1" applyBorder="1"/>
    <xf numFmtId="3" fontId="23" fillId="0" borderId="19" xfId="32" applyNumberFormat="1" applyBorder="1"/>
    <xf numFmtId="14" fontId="23" fillId="0" borderId="19" xfId="32" applyNumberFormat="1" applyBorder="1"/>
    <xf numFmtId="0" fontId="23" fillId="29" borderId="34" xfId="32" applyFill="1" applyBorder="1"/>
    <xf numFmtId="0" fontId="23" fillId="29" borderId="35" xfId="32" applyFill="1" applyBorder="1"/>
    <xf numFmtId="0" fontId="23" fillId="29" borderId="36" xfId="32" applyFill="1" applyBorder="1"/>
    <xf numFmtId="0" fontId="23" fillId="29" borderId="37" xfId="32" applyFill="1" applyBorder="1"/>
    <xf numFmtId="0" fontId="23" fillId="29" borderId="0" xfId="32" applyFill="1" applyBorder="1"/>
    <xf numFmtId="0" fontId="23" fillId="29" borderId="38" xfId="32" applyFill="1" applyBorder="1"/>
    <xf numFmtId="0" fontId="13" fillId="29" borderId="39" xfId="32" applyFont="1" applyFill="1" applyBorder="1" applyAlignment="1">
      <alignment horizontal="center"/>
    </xf>
    <xf numFmtId="166" fontId="11" fillId="29" borderId="0" xfId="32" applyNumberFormat="1" applyFont="1" applyFill="1" applyBorder="1" applyAlignment="1"/>
    <xf numFmtId="0" fontId="11" fillId="29" borderId="0" xfId="32" applyFont="1" applyFill="1" applyBorder="1" applyAlignment="1"/>
    <xf numFmtId="0" fontId="11" fillId="29" borderId="12" xfId="32" applyFont="1" applyFill="1" applyBorder="1" applyAlignment="1"/>
    <xf numFmtId="0" fontId="23" fillId="29" borderId="40" xfId="32" applyFill="1" applyBorder="1"/>
    <xf numFmtId="0" fontId="23" fillId="29" borderId="41" xfId="32" applyFill="1" applyBorder="1"/>
    <xf numFmtId="0" fontId="23" fillId="29" borderId="42" xfId="32" applyFill="1" applyBorder="1"/>
    <xf numFmtId="0" fontId="23" fillId="29" borderId="43" xfId="32" applyFill="1" applyBorder="1"/>
    <xf numFmtId="0" fontId="23" fillId="29" borderId="44" xfId="32" applyFill="1" applyBorder="1"/>
    <xf numFmtId="0" fontId="23" fillId="29" borderId="45" xfId="32" applyFill="1" applyBorder="1"/>
    <xf numFmtId="0" fontId="23" fillId="29" borderId="46" xfId="32" applyFill="1" applyBorder="1"/>
    <xf numFmtId="0" fontId="23" fillId="29" borderId="47" xfId="32" applyFill="1" applyBorder="1"/>
    <xf numFmtId="10" fontId="23" fillId="29" borderId="43" xfId="32" applyNumberFormat="1" applyFill="1" applyBorder="1"/>
    <xf numFmtId="10" fontId="23" fillId="29" borderId="46" xfId="32" applyNumberFormat="1" applyFill="1" applyBorder="1"/>
    <xf numFmtId="10" fontId="23" fillId="29" borderId="47" xfId="32" applyNumberFormat="1" applyFill="1" applyBorder="1"/>
    <xf numFmtId="0" fontId="23" fillId="29" borderId="48" xfId="32" applyFill="1" applyBorder="1"/>
    <xf numFmtId="10" fontId="23" fillId="29" borderId="48" xfId="32" applyNumberFormat="1" applyFill="1" applyBorder="1"/>
    <xf numFmtId="10" fontId="23" fillId="29" borderId="0" xfId="32" applyNumberFormat="1" applyFill="1" applyBorder="1"/>
    <xf numFmtId="10" fontId="23" fillId="29" borderId="49" xfId="32" applyNumberFormat="1" applyFill="1" applyBorder="1"/>
    <xf numFmtId="0" fontId="23" fillId="29" borderId="50" xfId="32" applyFill="1" applyBorder="1"/>
    <xf numFmtId="10" fontId="23" fillId="29" borderId="50" xfId="32" applyNumberFormat="1" applyFill="1" applyBorder="1"/>
    <xf numFmtId="10" fontId="23" fillId="29" borderId="51" xfId="32" applyNumberFormat="1" applyFill="1" applyBorder="1"/>
    <xf numFmtId="10" fontId="23" fillId="29" borderId="52" xfId="32" applyNumberFormat="1" applyFill="1" applyBorder="1"/>
    <xf numFmtId="0" fontId="11" fillId="0" borderId="0" xfId="32" applyFont="1" applyAlignment="1">
      <alignment horizontal="left"/>
    </xf>
    <xf numFmtId="0" fontId="23" fillId="0" borderId="0" xfId="32" applyAlignment="1">
      <alignment horizontal="left"/>
    </xf>
    <xf numFmtId="0" fontId="23" fillId="0" borderId="0" xfId="32" applyBorder="1" applyAlignment="1">
      <alignment horizontal="left"/>
    </xf>
    <xf numFmtId="0" fontId="23" fillId="0" borderId="0" xfId="32" applyBorder="1" applyAlignment="1">
      <alignment horizontal="right"/>
    </xf>
    <xf numFmtId="0" fontId="23" fillId="0" borderId="0" xfId="32" applyBorder="1" applyAlignment="1">
      <alignment horizontal="right" wrapText="1"/>
    </xf>
    <xf numFmtId="0" fontId="23" fillId="0" borderId="0" xfId="32" applyFill="1" applyBorder="1" applyAlignment="1">
      <alignment horizontal="left"/>
    </xf>
    <xf numFmtId="0" fontId="23" fillId="0" borderId="0" xfId="32" applyBorder="1"/>
    <xf numFmtId="0" fontId="6" fillId="5" borderId="0" xfId="32" applyFont="1" applyFill="1"/>
    <xf numFmtId="0" fontId="23" fillId="5" borderId="0" xfId="32" applyFill="1"/>
    <xf numFmtId="49" fontId="23" fillId="27" borderId="0" xfId="32" applyNumberFormat="1" applyFill="1"/>
    <xf numFmtId="0" fontId="6" fillId="0" borderId="0" xfId="32" applyFont="1"/>
    <xf numFmtId="0" fontId="23" fillId="0" borderId="0" xfId="32" applyNumberFormat="1" applyFill="1" applyBorder="1" applyAlignment="1"/>
    <xf numFmtId="0" fontId="23" fillId="0" borderId="0" xfId="32" applyFill="1" applyBorder="1" applyAlignment="1"/>
    <xf numFmtId="0" fontId="11" fillId="0" borderId="0" xfId="32" applyFont="1"/>
    <xf numFmtId="0" fontId="23" fillId="0" borderId="0" xfId="32" applyAlignment="1">
      <alignment horizontal="right"/>
    </xf>
    <xf numFmtId="167" fontId="23" fillId="0" borderId="0" xfId="32" applyNumberFormat="1" applyBorder="1"/>
    <xf numFmtId="164" fontId="23" fillId="0" borderId="0" xfId="32" applyNumberFormat="1"/>
    <xf numFmtId="0" fontId="13" fillId="0" borderId="0" xfId="32" applyFont="1" applyAlignment="1">
      <alignment horizontal="left"/>
    </xf>
    <xf numFmtId="168" fontId="23" fillId="0" borderId="0" xfId="32" applyNumberFormat="1"/>
    <xf numFmtId="0" fontId="11" fillId="0" borderId="0" xfId="32" applyFont="1" applyAlignment="1">
      <alignment horizontal="center"/>
    </xf>
    <xf numFmtId="0" fontId="11" fillId="0" borderId="0" xfId="32" applyFont="1" applyAlignment="1">
      <alignment horizontal="right"/>
    </xf>
    <xf numFmtId="0" fontId="23" fillId="0" borderId="0" xfId="32" quotePrefix="1" applyAlignment="1">
      <alignment horizontal="center"/>
    </xf>
    <xf numFmtId="0" fontId="0" fillId="0" borderId="0" xfId="0" applyNumberFormat="1" applyFill="1" applyBorder="1" applyAlignment="1"/>
    <xf numFmtId="0" fontId="0" fillId="0" borderId="0" xfId="0" applyFill="1" applyBorder="1" applyAlignment="1"/>
    <xf numFmtId="0" fontId="0" fillId="0" borderId="12" xfId="0" applyFill="1" applyBorder="1" applyAlignment="1"/>
    <xf numFmtId="0" fontId="27" fillId="0" borderId="39" xfId="0" applyFont="1" applyFill="1" applyBorder="1" applyAlignment="1">
      <alignment horizontal="center"/>
    </xf>
    <xf numFmtId="0" fontId="27" fillId="0" borderId="39" xfId="0" applyFont="1" applyFill="1" applyBorder="1" applyAlignment="1">
      <alignment horizontal="centerContinuous"/>
    </xf>
    <xf numFmtId="0" fontId="11" fillId="0" borderId="1" xfId="1" applyFont="1" applyBorder="1" applyAlignment="1">
      <alignment horizontal="center"/>
    </xf>
    <xf numFmtId="0" fontId="11" fillId="0" borderId="2" xfId="1" applyFont="1" applyBorder="1" applyAlignment="1">
      <alignment horizontal="center"/>
    </xf>
    <xf numFmtId="0" fontId="11" fillId="0" borderId="3" xfId="1" applyFont="1" applyBorder="1" applyAlignment="1">
      <alignment horizontal="center"/>
    </xf>
    <xf numFmtId="0" fontId="11" fillId="0" borderId="19" xfId="1" applyFont="1" applyBorder="1" applyAlignment="1">
      <alignment horizontal="center"/>
    </xf>
    <xf numFmtId="0" fontId="11" fillId="0" borderId="0" xfId="1" applyFont="1" applyFill="1" applyBorder="1" applyAlignment="1">
      <alignment horizontal="center"/>
    </xf>
  </cellXfs>
  <cellStyles count="37">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2" xfId="31"/>
    <cellStyle name="Emphasis 1" xfId="25"/>
    <cellStyle name="Emphasis 2" xfId="26"/>
    <cellStyle name="Emphasis 3" xfId="27"/>
    <cellStyle name="Hyperlink" xfId="29" builtinId="8"/>
    <cellStyle name="Hyperlink 2" xfId="36"/>
    <cellStyle name="Normal" xfId="0" builtinId="0"/>
    <cellStyle name="Normal 2" xfId="1"/>
    <cellStyle name="Normal 2 2" xfId="4"/>
    <cellStyle name="Normal 3" xfId="6"/>
    <cellStyle name="Normal 3 2" xfId="33"/>
    <cellStyle name="Normal 4" xfId="30"/>
    <cellStyle name="Normal 5" xfId="32"/>
    <cellStyle name="Normal 6" xfId="34"/>
    <cellStyle name="Normal 7" xfId="35"/>
    <cellStyle name="Percent 2" xfId="2"/>
    <cellStyle name="Sheet Title" xfId="28"/>
  </cellStyles>
  <dxfs count="2">
    <dxf>
      <fill>
        <patternFill patternType="solid">
          <bgColor indexed="43"/>
        </patternFill>
      </fill>
      <border>
        <left style="thick">
          <color indexed="18"/>
        </left>
        <right style="thick">
          <color indexed="18"/>
        </right>
        <top style="thick">
          <color indexed="18"/>
        </top>
        <bottom style="thick">
          <color indexed="18"/>
        </bottom>
      </border>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pivotCacheDefinition" Target="pivotCache/pivotCacheDefinition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83123877917447"/>
          <c:y val="0.10000015751032865"/>
          <c:w val="0.83303411131059391"/>
          <c:h val="0.64838811805084162"/>
        </c:manualLayout>
      </c:layout>
      <c:barChart>
        <c:barDir val="col"/>
        <c:grouping val="clustered"/>
        <c:varyColors val="0"/>
        <c:ser>
          <c:idx val="0"/>
          <c:order val="0"/>
          <c:tx>
            <c:v>Frequency</c:v>
          </c:tx>
          <c:spPr>
            <a:solidFill>
              <a:srgbClr val="9999FF"/>
            </a:solidFill>
            <a:ln w="12700">
              <a:solidFill>
                <a:srgbClr val="000000"/>
              </a:solidFill>
              <a:prstDash val="solid"/>
            </a:ln>
          </c:spPr>
          <c:invertIfNegative val="0"/>
          <c:cat>
            <c:strLit>
              <c:ptCount val="11"/>
              <c:pt idx="0">
                <c:v>2.0</c:v>
              </c:pt>
              <c:pt idx="1">
                <c:v>4.0</c:v>
              </c:pt>
              <c:pt idx="2">
                <c:v>6.0</c:v>
              </c:pt>
              <c:pt idx="3">
                <c:v>8.0</c:v>
              </c:pt>
              <c:pt idx="4">
                <c:v>10.0</c:v>
              </c:pt>
              <c:pt idx="5">
                <c:v>12.0</c:v>
              </c:pt>
              <c:pt idx="6">
                <c:v>14.0</c:v>
              </c:pt>
              <c:pt idx="7">
                <c:v>16.0</c:v>
              </c:pt>
              <c:pt idx="8">
                <c:v>18.0</c:v>
              </c:pt>
              <c:pt idx="9">
                <c:v>20.0</c:v>
              </c:pt>
              <c:pt idx="10">
                <c:v>More</c:v>
              </c:pt>
            </c:strLit>
          </c:cat>
          <c:val>
            <c:numLit>
              <c:formatCode>General</c:formatCode>
              <c:ptCount val="11"/>
              <c:pt idx="0">
                <c:v>2</c:v>
              </c:pt>
              <c:pt idx="1">
                <c:v>15</c:v>
              </c:pt>
              <c:pt idx="2">
                <c:v>11</c:v>
              </c:pt>
              <c:pt idx="3">
                <c:v>12</c:v>
              </c:pt>
              <c:pt idx="4">
                <c:v>9</c:v>
              </c:pt>
              <c:pt idx="5">
                <c:v>3</c:v>
              </c:pt>
              <c:pt idx="6">
                <c:v>3</c:v>
              </c:pt>
              <c:pt idx="7">
                <c:v>2</c:v>
              </c:pt>
              <c:pt idx="8">
                <c:v>3</c:v>
              </c:pt>
              <c:pt idx="9">
                <c:v>6</c:v>
              </c:pt>
              <c:pt idx="10">
                <c:v>0</c:v>
              </c:pt>
            </c:numLit>
          </c:val>
          <c:extLst>
            <c:ext xmlns:c16="http://schemas.microsoft.com/office/drawing/2014/chart" uri="{C3380CC4-5D6E-409C-BE32-E72D297353CC}">
              <c16:uniqueId val="{00000000-FC53-42F9-A2C8-F6C95D9F8BDE}"/>
            </c:ext>
          </c:extLst>
        </c:ser>
        <c:dLbls>
          <c:showLegendKey val="0"/>
          <c:showVal val="0"/>
          <c:showCatName val="0"/>
          <c:showSerName val="0"/>
          <c:showPercent val="0"/>
          <c:showBubbleSize val="0"/>
        </c:dLbls>
        <c:gapWidth val="0"/>
        <c:axId val="92134784"/>
        <c:axId val="92636288"/>
      </c:barChart>
      <c:catAx>
        <c:axId val="921347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rtl="1">
              <a:defRPr lang="tr-TR" sz="1475" b="0" i="0" u="none" strike="noStrike" baseline="0">
                <a:solidFill>
                  <a:srgbClr val="000000"/>
                </a:solidFill>
                <a:latin typeface="Arial"/>
                <a:ea typeface="Arial"/>
                <a:cs typeface="Arial"/>
              </a:defRPr>
            </a:pPr>
            <a:endParaRPr lang="en-US"/>
          </a:p>
        </c:txPr>
        <c:crossAx val="92636288"/>
        <c:crosses val="autoZero"/>
        <c:auto val="1"/>
        <c:lblAlgn val="ctr"/>
        <c:lblOffset val="100"/>
        <c:tickLblSkip val="1"/>
        <c:tickMarkSkip val="1"/>
        <c:noMultiLvlLbl val="0"/>
      </c:catAx>
      <c:valAx>
        <c:axId val="92636288"/>
        <c:scaling>
          <c:orientation val="minMax"/>
        </c:scaling>
        <c:delete val="0"/>
        <c:axPos val="l"/>
        <c:title>
          <c:tx>
            <c:rich>
              <a:bodyPr/>
              <a:lstStyle/>
              <a:p>
                <a:pPr>
                  <a:defRPr lang="tr-TR" sz="1000" b="1" i="0" u="none" strike="noStrike" baseline="0">
                    <a:solidFill>
                      <a:srgbClr val="000000"/>
                    </a:solidFill>
                    <a:latin typeface="Arial"/>
                    <a:ea typeface="Arial"/>
                    <a:cs typeface="Arial"/>
                  </a:defRPr>
                </a:pPr>
                <a:r>
                  <a:rPr lang="en-US"/>
                  <a:t>Frequency</a:t>
                </a:r>
              </a:p>
            </c:rich>
          </c:tx>
          <c:layout>
            <c:manualLayout>
              <c:xMode val="edge"/>
              <c:yMode val="edge"/>
              <c:x val="2.8725314183123955E-2"/>
              <c:y val="0.3096779071287609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lang="tr-TR" sz="1475" b="0" i="0" u="none" strike="noStrike" baseline="0">
                <a:solidFill>
                  <a:srgbClr val="000000"/>
                </a:solidFill>
                <a:latin typeface="Arial"/>
                <a:ea typeface="Arial"/>
                <a:cs typeface="Arial"/>
              </a:defRPr>
            </a:pPr>
            <a:endParaRPr lang="en-US"/>
          </a:p>
        </c:txPr>
        <c:crossAx val="921347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99"/>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71992818671459"/>
          <c:y val="8.0385852090032503E-2"/>
          <c:w val="0.84739676840215439"/>
          <c:h val="0.71704180064309053"/>
        </c:manualLayout>
      </c:layout>
      <c:scatterChart>
        <c:scatterStyle val="lineMarker"/>
        <c:varyColors val="0"/>
        <c:ser>
          <c:idx val="0"/>
          <c:order val="0"/>
          <c:spPr>
            <a:ln w="28575">
              <a:noFill/>
            </a:ln>
          </c:spPr>
          <c:marker>
            <c:symbol val="plus"/>
            <c:size val="5"/>
            <c:spPr>
              <a:noFill/>
              <a:ln>
                <a:solidFill>
                  <a:srgbClr val="333399"/>
                </a:solidFill>
                <a:prstDash val="solid"/>
              </a:ln>
            </c:spPr>
          </c:marker>
          <c:trendline>
            <c:spPr>
              <a:ln w="25400">
                <a:solidFill>
                  <a:srgbClr val="000000"/>
                </a:solidFill>
                <a:prstDash val="solid"/>
              </a:ln>
            </c:spPr>
            <c:trendlineType val="linear"/>
            <c:dispRSqr val="0"/>
            <c:dispEq val="0"/>
          </c:trendline>
          <c:xVal>
            <c:numLit>
              <c:formatCode>General</c:formatCode>
              <c:ptCount val="66"/>
              <c:pt idx="0">
                <c:v>32</c:v>
              </c:pt>
              <c:pt idx="1">
                <c:v>21</c:v>
              </c:pt>
              <c:pt idx="2">
                <c:v>36</c:v>
              </c:pt>
              <c:pt idx="3">
                <c:v>66</c:v>
              </c:pt>
              <c:pt idx="4">
                <c:v>32</c:v>
              </c:pt>
              <c:pt idx="5">
                <c:v>26</c:v>
              </c:pt>
              <c:pt idx="6">
                <c:v>57</c:v>
              </c:pt>
              <c:pt idx="7">
                <c:v>32</c:v>
              </c:pt>
              <c:pt idx="8">
                <c:v>34</c:v>
              </c:pt>
              <c:pt idx="9">
                <c:v>38</c:v>
              </c:pt>
              <c:pt idx="10">
                <c:v>55</c:v>
              </c:pt>
              <c:pt idx="11">
                <c:v>51</c:v>
              </c:pt>
              <c:pt idx="12">
                <c:v>43</c:v>
              </c:pt>
              <c:pt idx="13">
                <c:v>26</c:v>
              </c:pt>
              <c:pt idx="14">
                <c:v>62</c:v>
              </c:pt>
              <c:pt idx="15">
                <c:v>69</c:v>
              </c:pt>
              <c:pt idx="16">
                <c:v>64</c:v>
              </c:pt>
              <c:pt idx="17">
                <c:v>65</c:v>
              </c:pt>
              <c:pt idx="18">
                <c:v>42</c:v>
              </c:pt>
              <c:pt idx="19">
                <c:v>52</c:v>
              </c:pt>
              <c:pt idx="20">
                <c:v>20</c:v>
              </c:pt>
              <c:pt idx="21">
                <c:v>47</c:v>
              </c:pt>
              <c:pt idx="22">
                <c:v>47</c:v>
              </c:pt>
              <c:pt idx="23">
                <c:v>48</c:v>
              </c:pt>
              <c:pt idx="24">
                <c:v>40</c:v>
              </c:pt>
              <c:pt idx="25">
                <c:v>16</c:v>
              </c:pt>
              <c:pt idx="26">
                <c:v>39</c:v>
              </c:pt>
              <c:pt idx="27">
                <c:v>43</c:v>
              </c:pt>
              <c:pt idx="28">
                <c:v>29</c:v>
              </c:pt>
              <c:pt idx="29">
                <c:v>54</c:v>
              </c:pt>
              <c:pt idx="30">
                <c:v>33</c:v>
              </c:pt>
              <c:pt idx="31">
                <c:v>39</c:v>
              </c:pt>
              <c:pt idx="32">
                <c:v>25</c:v>
              </c:pt>
              <c:pt idx="33">
                <c:v>23</c:v>
              </c:pt>
              <c:pt idx="34">
                <c:v>58</c:v>
              </c:pt>
              <c:pt idx="35">
                <c:v>33</c:v>
              </c:pt>
              <c:pt idx="36">
                <c:v>44</c:v>
              </c:pt>
              <c:pt idx="37">
                <c:v>60</c:v>
              </c:pt>
              <c:pt idx="38">
                <c:v>83</c:v>
              </c:pt>
              <c:pt idx="39">
                <c:v>78</c:v>
              </c:pt>
              <c:pt idx="40">
                <c:v>31</c:v>
              </c:pt>
              <c:pt idx="41">
                <c:v>37</c:v>
              </c:pt>
              <c:pt idx="42">
                <c:v>57</c:v>
              </c:pt>
              <c:pt idx="43">
                <c:v>57</c:v>
              </c:pt>
              <c:pt idx="44">
                <c:v>41</c:v>
              </c:pt>
              <c:pt idx="45">
                <c:v>55</c:v>
              </c:pt>
              <c:pt idx="46">
                <c:v>24</c:v>
              </c:pt>
              <c:pt idx="47">
                <c:v>59</c:v>
              </c:pt>
              <c:pt idx="48">
                <c:v>54</c:v>
              </c:pt>
              <c:pt idx="49">
                <c:v>27</c:v>
              </c:pt>
              <c:pt idx="50">
                <c:v>49</c:v>
              </c:pt>
              <c:pt idx="51">
                <c:v>103</c:v>
              </c:pt>
              <c:pt idx="52">
                <c:v>96</c:v>
              </c:pt>
              <c:pt idx="53">
                <c:v>55</c:v>
              </c:pt>
              <c:pt idx="54">
                <c:v>91</c:v>
              </c:pt>
              <c:pt idx="55">
                <c:v>55</c:v>
              </c:pt>
              <c:pt idx="56">
                <c:v>38</c:v>
              </c:pt>
              <c:pt idx="57">
                <c:v>29</c:v>
              </c:pt>
              <c:pt idx="58">
                <c:v>40</c:v>
              </c:pt>
              <c:pt idx="59">
                <c:v>122</c:v>
              </c:pt>
              <c:pt idx="60">
                <c:v>77</c:v>
              </c:pt>
              <c:pt idx="61">
                <c:v>108</c:v>
              </c:pt>
              <c:pt idx="62">
                <c:v>57</c:v>
              </c:pt>
              <c:pt idx="63">
                <c:v>68</c:v>
              </c:pt>
              <c:pt idx="64">
                <c:v>92</c:v>
              </c:pt>
              <c:pt idx="65">
                <c:v>166</c:v>
              </c:pt>
            </c:numLit>
          </c:xVal>
          <c:yVal>
            <c:numLit>
              <c:formatCode>General</c:formatCode>
              <c:ptCount val="66"/>
              <c:pt idx="0">
                <c:v>2.5</c:v>
              </c:pt>
              <c:pt idx="1">
                <c:v>2.5</c:v>
              </c:pt>
              <c:pt idx="2">
                <c:v>4</c:v>
              </c:pt>
              <c:pt idx="3">
                <c:v>10</c:v>
              </c:pt>
              <c:pt idx="4">
                <c:v>10</c:v>
              </c:pt>
              <c:pt idx="5">
                <c:v>3</c:v>
              </c:pt>
              <c:pt idx="6">
                <c:v>12</c:v>
              </c:pt>
              <c:pt idx="7">
                <c:v>6</c:v>
              </c:pt>
              <c:pt idx="8">
                <c:v>4.5</c:v>
              </c:pt>
              <c:pt idx="9">
                <c:v>3</c:v>
              </c:pt>
              <c:pt idx="10">
                <c:v>4</c:v>
              </c:pt>
              <c:pt idx="11">
                <c:v>2.5</c:v>
              </c:pt>
              <c:pt idx="12">
                <c:v>8.5</c:v>
              </c:pt>
              <c:pt idx="13">
                <c:v>2</c:v>
              </c:pt>
              <c:pt idx="14">
                <c:v>9</c:v>
              </c:pt>
              <c:pt idx="15">
                <c:v>2.5</c:v>
              </c:pt>
              <c:pt idx="16">
                <c:v>11</c:v>
              </c:pt>
              <c:pt idx="17">
                <c:v>12</c:v>
              </c:pt>
              <c:pt idx="18">
                <c:v>2</c:v>
              </c:pt>
              <c:pt idx="19">
                <c:v>7</c:v>
              </c:pt>
              <c:pt idx="20">
                <c:v>7</c:v>
              </c:pt>
              <c:pt idx="21">
                <c:v>7</c:v>
              </c:pt>
              <c:pt idx="22">
                <c:v>7.5</c:v>
              </c:pt>
              <c:pt idx="23">
                <c:v>8</c:v>
              </c:pt>
              <c:pt idx="24">
                <c:v>7</c:v>
              </c:pt>
              <c:pt idx="25">
                <c:v>4</c:v>
              </c:pt>
              <c:pt idx="26">
                <c:v>10</c:v>
              </c:pt>
              <c:pt idx="27">
                <c:v>7.5</c:v>
              </c:pt>
              <c:pt idx="28">
                <c:v>8</c:v>
              </c:pt>
              <c:pt idx="29">
                <c:v>5.5</c:v>
              </c:pt>
              <c:pt idx="30">
                <c:v>13</c:v>
              </c:pt>
              <c:pt idx="31">
                <c:v>5.5</c:v>
              </c:pt>
              <c:pt idx="32">
                <c:v>5.2</c:v>
              </c:pt>
              <c:pt idx="33">
                <c:v>3.5</c:v>
              </c:pt>
              <c:pt idx="34">
                <c:v>10</c:v>
              </c:pt>
              <c:pt idx="35">
                <c:v>3</c:v>
              </c:pt>
              <c:pt idx="36">
                <c:v>5.5</c:v>
              </c:pt>
              <c:pt idx="37">
                <c:v>7.5</c:v>
              </c:pt>
              <c:pt idx="38">
                <c:v>6</c:v>
              </c:pt>
              <c:pt idx="39">
                <c:v>2.5</c:v>
              </c:pt>
              <c:pt idx="40">
                <c:v>7.5</c:v>
              </c:pt>
              <c:pt idx="41">
                <c:v>8</c:v>
              </c:pt>
              <c:pt idx="42">
                <c:v>4</c:v>
              </c:pt>
              <c:pt idx="43">
                <c:v>4</c:v>
              </c:pt>
              <c:pt idx="44">
                <c:v>10</c:v>
              </c:pt>
              <c:pt idx="45">
                <c:v>10</c:v>
              </c:pt>
              <c:pt idx="46">
                <c:v>7.5</c:v>
              </c:pt>
              <c:pt idx="47">
                <c:v>13</c:v>
              </c:pt>
              <c:pt idx="48">
                <c:v>20</c:v>
              </c:pt>
              <c:pt idx="49">
                <c:v>6</c:v>
              </c:pt>
              <c:pt idx="50">
                <c:v>19.8</c:v>
              </c:pt>
              <c:pt idx="51">
                <c:v>20</c:v>
              </c:pt>
              <c:pt idx="52">
                <c:v>20</c:v>
              </c:pt>
              <c:pt idx="53">
                <c:v>12.5</c:v>
              </c:pt>
              <c:pt idx="54">
                <c:v>19</c:v>
              </c:pt>
              <c:pt idx="55">
                <c:v>16.5</c:v>
              </c:pt>
              <c:pt idx="56">
                <c:v>6</c:v>
              </c:pt>
              <c:pt idx="57">
                <c:v>3</c:v>
              </c:pt>
              <c:pt idx="58">
                <c:v>4.5</c:v>
              </c:pt>
              <c:pt idx="59">
                <c:v>15</c:v>
              </c:pt>
              <c:pt idx="60">
                <c:v>6</c:v>
              </c:pt>
              <c:pt idx="61">
                <c:v>20</c:v>
              </c:pt>
              <c:pt idx="62">
                <c:v>10</c:v>
              </c:pt>
              <c:pt idx="63">
                <c:v>18</c:v>
              </c:pt>
              <c:pt idx="64">
                <c:v>15</c:v>
              </c:pt>
              <c:pt idx="65">
                <c:v>17.5</c:v>
              </c:pt>
            </c:numLit>
          </c:yVal>
          <c:smooth val="0"/>
          <c:extLst>
            <c:ext xmlns:c16="http://schemas.microsoft.com/office/drawing/2014/chart" uri="{C3380CC4-5D6E-409C-BE32-E72D297353CC}">
              <c16:uniqueId val="{00000000-F720-434A-BC6A-4DEC51CD9FE1}"/>
            </c:ext>
          </c:extLst>
        </c:ser>
        <c:dLbls>
          <c:showLegendKey val="0"/>
          <c:showVal val="0"/>
          <c:showCatName val="0"/>
          <c:showSerName val="0"/>
          <c:showPercent val="0"/>
          <c:showBubbleSize val="0"/>
        </c:dLbls>
        <c:axId val="92664960"/>
        <c:axId val="92666880"/>
      </c:scatterChart>
      <c:valAx>
        <c:axId val="92664960"/>
        <c:scaling>
          <c:orientation val="minMax"/>
        </c:scaling>
        <c:delete val="0"/>
        <c:axPos val="b"/>
        <c:title>
          <c:tx>
            <c:rich>
              <a:bodyPr/>
              <a:lstStyle/>
              <a:p>
                <a:pPr>
                  <a:defRPr lang="tr-TR" sz="800" b="1" i="0" u="none" strike="noStrike" baseline="0">
                    <a:solidFill>
                      <a:srgbClr val="000000"/>
                    </a:solidFill>
                    <a:latin typeface="Arial"/>
                    <a:ea typeface="Arial"/>
                    <a:cs typeface="Arial"/>
                  </a:defRPr>
                </a:pPr>
                <a:r>
                  <a:rPr lang="en-US"/>
                  <a:t>DomesticGross ($millions)</a:t>
                </a:r>
              </a:p>
            </c:rich>
          </c:tx>
          <c:layout>
            <c:manualLayout>
              <c:xMode val="edge"/>
              <c:yMode val="edge"/>
              <c:x val="0.39676840215439935"/>
              <c:y val="0.88424437299035352"/>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92666880"/>
        <c:crosses val="autoZero"/>
        <c:crossBetween val="midCat"/>
      </c:valAx>
      <c:valAx>
        <c:axId val="92666880"/>
        <c:scaling>
          <c:orientation val="minMax"/>
        </c:scaling>
        <c:delete val="0"/>
        <c:axPos val="l"/>
        <c:title>
          <c:tx>
            <c:rich>
              <a:bodyPr/>
              <a:lstStyle/>
              <a:p>
                <a:pPr>
                  <a:defRPr lang="tr-TR" sz="800" b="1" i="0" u="none" strike="noStrike" baseline="0">
                    <a:solidFill>
                      <a:srgbClr val="000000"/>
                    </a:solidFill>
                    <a:latin typeface="Arial"/>
                    <a:ea typeface="Arial"/>
                    <a:cs typeface="Arial"/>
                  </a:defRPr>
                </a:pPr>
                <a:r>
                  <a:rPr lang="en-US"/>
                  <a:t>Salaries
($millions)</a:t>
                </a:r>
              </a:p>
            </c:rich>
          </c:tx>
          <c:layout>
            <c:manualLayout>
              <c:xMode val="edge"/>
              <c:yMode val="edge"/>
              <c:x val="8.9766606822262382E-3"/>
              <c:y val="0.30225080385852088"/>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92664960"/>
        <c:crosses val="autoZero"/>
        <c:crossBetween val="midCat"/>
      </c:valAx>
      <c:spPr>
        <a:noFill/>
        <a:ln w="25400">
          <a:noFill/>
        </a:ln>
      </c:spPr>
    </c:plotArea>
    <c:plotVisOnly val="1"/>
    <c:dispBlanksAs val="gap"/>
    <c:showDLblsOverMax val="0"/>
  </c:chart>
  <c:spPr>
    <a:solidFill>
      <a:srgbClr val="FFFF99"/>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441514360772647E-2"/>
          <c:y val="4.8077073558548594E-2"/>
          <c:w val="0.91892053582583022"/>
          <c:h val="0.82051538873256002"/>
        </c:manualLayout>
      </c:layout>
      <c:scatterChart>
        <c:scatterStyle val="lineMarker"/>
        <c:varyColors val="0"/>
        <c:ser>
          <c:idx val="0"/>
          <c:order val="0"/>
          <c:spPr>
            <a:ln w="28575">
              <a:noFill/>
            </a:ln>
          </c:spPr>
          <c:marker>
            <c:symbol val="square"/>
            <c:size val="5"/>
            <c:spPr>
              <a:solidFill>
                <a:srgbClr val="FF0000"/>
              </a:solidFill>
              <a:ln>
                <a:solidFill>
                  <a:srgbClr val="FF0000"/>
                </a:solidFill>
                <a:prstDash val="solid"/>
              </a:ln>
            </c:spPr>
          </c:marker>
          <c:dPt>
            <c:idx val="0"/>
            <c:marker>
              <c:symbol val="none"/>
            </c:marker>
            <c:bubble3D val="0"/>
            <c:spPr>
              <a:ln w="25400">
                <a:solidFill>
                  <a:srgbClr val="000000"/>
                </a:solidFill>
                <a:prstDash val="solid"/>
              </a:ln>
            </c:spPr>
            <c:extLst>
              <c:ext xmlns:c16="http://schemas.microsoft.com/office/drawing/2014/chart" uri="{C3380CC4-5D6E-409C-BE32-E72D297353CC}">
                <c16:uniqueId val="{00000001-9B1D-476A-8C45-396376B2A661}"/>
              </c:ext>
            </c:extLst>
          </c:dPt>
          <c:dPt>
            <c:idx val="1"/>
            <c:marker>
              <c:symbol val="none"/>
            </c:marker>
            <c:bubble3D val="0"/>
            <c:spPr>
              <a:ln w="25400">
                <a:solidFill>
                  <a:srgbClr val="000000"/>
                </a:solidFill>
                <a:prstDash val="solid"/>
              </a:ln>
            </c:spPr>
            <c:extLst>
              <c:ext xmlns:c16="http://schemas.microsoft.com/office/drawing/2014/chart" uri="{C3380CC4-5D6E-409C-BE32-E72D297353CC}">
                <c16:uniqueId val="{00000003-9B1D-476A-8C45-396376B2A661}"/>
              </c:ext>
            </c:extLst>
          </c:dPt>
          <c:dPt>
            <c:idx val="2"/>
            <c:marker>
              <c:symbol val="none"/>
            </c:marker>
            <c:bubble3D val="0"/>
            <c:spPr>
              <a:ln w="25400">
                <a:solidFill>
                  <a:srgbClr val="000000"/>
                </a:solidFill>
                <a:prstDash val="solid"/>
              </a:ln>
            </c:spPr>
            <c:extLst>
              <c:ext xmlns:c16="http://schemas.microsoft.com/office/drawing/2014/chart" uri="{C3380CC4-5D6E-409C-BE32-E72D297353CC}">
                <c16:uniqueId val="{00000005-9B1D-476A-8C45-396376B2A661}"/>
              </c:ext>
            </c:extLst>
          </c:dPt>
          <c:dPt>
            <c:idx val="3"/>
            <c:marker>
              <c:symbol val="none"/>
            </c:marker>
            <c:bubble3D val="0"/>
            <c:spPr>
              <a:ln w="25400">
                <a:solidFill>
                  <a:srgbClr val="000000"/>
                </a:solidFill>
                <a:prstDash val="solid"/>
              </a:ln>
            </c:spPr>
            <c:extLst>
              <c:ext xmlns:c16="http://schemas.microsoft.com/office/drawing/2014/chart" uri="{C3380CC4-5D6E-409C-BE32-E72D297353CC}">
                <c16:uniqueId val="{00000007-9B1D-476A-8C45-396376B2A661}"/>
              </c:ext>
            </c:extLst>
          </c:dPt>
          <c:dPt>
            <c:idx val="4"/>
            <c:marker>
              <c:symbol val="none"/>
            </c:marker>
            <c:bubble3D val="0"/>
            <c:spPr>
              <a:ln w="25400">
                <a:solidFill>
                  <a:srgbClr val="000000"/>
                </a:solidFill>
                <a:prstDash val="solid"/>
              </a:ln>
            </c:spPr>
            <c:extLst>
              <c:ext xmlns:c16="http://schemas.microsoft.com/office/drawing/2014/chart" uri="{C3380CC4-5D6E-409C-BE32-E72D297353CC}">
                <c16:uniqueId val="{00000009-9B1D-476A-8C45-396376B2A661}"/>
              </c:ext>
            </c:extLst>
          </c:dPt>
          <c:dPt>
            <c:idx val="5"/>
            <c:marker>
              <c:symbol val="none"/>
            </c:marker>
            <c:bubble3D val="0"/>
            <c:spPr>
              <a:ln w="25400">
                <a:solidFill>
                  <a:srgbClr val="000000"/>
                </a:solidFill>
                <a:prstDash val="solid"/>
              </a:ln>
            </c:spPr>
            <c:extLst>
              <c:ext xmlns:c16="http://schemas.microsoft.com/office/drawing/2014/chart" uri="{C3380CC4-5D6E-409C-BE32-E72D297353CC}">
                <c16:uniqueId val="{0000000B-9B1D-476A-8C45-396376B2A661}"/>
              </c:ext>
            </c:extLst>
          </c:dPt>
          <c:dPt>
            <c:idx val="6"/>
            <c:marker>
              <c:symbol val="none"/>
            </c:marker>
            <c:bubble3D val="0"/>
            <c:spPr>
              <a:ln w="25400">
                <a:solidFill>
                  <a:srgbClr val="000000"/>
                </a:solidFill>
                <a:prstDash val="solid"/>
              </a:ln>
            </c:spPr>
            <c:extLst>
              <c:ext xmlns:c16="http://schemas.microsoft.com/office/drawing/2014/chart" uri="{C3380CC4-5D6E-409C-BE32-E72D297353CC}">
                <c16:uniqueId val="{0000000D-9B1D-476A-8C45-396376B2A661}"/>
              </c:ext>
            </c:extLst>
          </c:dPt>
          <c:dPt>
            <c:idx val="7"/>
            <c:marker>
              <c:symbol val="none"/>
            </c:marker>
            <c:bubble3D val="0"/>
            <c:spPr>
              <a:ln w="25400">
                <a:solidFill>
                  <a:srgbClr val="000000"/>
                </a:solidFill>
                <a:prstDash val="solid"/>
              </a:ln>
            </c:spPr>
            <c:extLst>
              <c:ext xmlns:c16="http://schemas.microsoft.com/office/drawing/2014/chart" uri="{C3380CC4-5D6E-409C-BE32-E72D297353CC}">
                <c16:uniqueId val="{0000000F-9B1D-476A-8C45-396376B2A661}"/>
              </c:ext>
            </c:extLst>
          </c:dPt>
          <c:dPt>
            <c:idx val="8"/>
            <c:marker>
              <c:symbol val="none"/>
            </c:marker>
            <c:bubble3D val="0"/>
            <c:spPr>
              <a:ln w="25400">
                <a:solidFill>
                  <a:srgbClr val="000000"/>
                </a:solidFill>
                <a:prstDash val="solid"/>
              </a:ln>
            </c:spPr>
            <c:extLst>
              <c:ext xmlns:c16="http://schemas.microsoft.com/office/drawing/2014/chart" uri="{C3380CC4-5D6E-409C-BE32-E72D297353CC}">
                <c16:uniqueId val="{00000011-9B1D-476A-8C45-396376B2A661}"/>
              </c:ext>
            </c:extLst>
          </c:dPt>
          <c:dPt>
            <c:idx val="9"/>
            <c:marker>
              <c:symbol val="none"/>
            </c:marker>
            <c:bubble3D val="0"/>
            <c:spPr>
              <a:ln w="25400">
                <a:solidFill>
                  <a:srgbClr val="000000"/>
                </a:solidFill>
                <a:prstDash val="solid"/>
              </a:ln>
            </c:spPr>
            <c:extLst>
              <c:ext xmlns:c16="http://schemas.microsoft.com/office/drawing/2014/chart" uri="{C3380CC4-5D6E-409C-BE32-E72D297353CC}">
                <c16:uniqueId val="{00000013-9B1D-476A-8C45-396376B2A661}"/>
              </c:ext>
            </c:extLst>
          </c:dPt>
          <c:dPt>
            <c:idx val="10"/>
            <c:marker>
              <c:symbol val="none"/>
            </c:marker>
            <c:bubble3D val="0"/>
            <c:spPr>
              <a:ln w="25400">
                <a:solidFill>
                  <a:srgbClr val="000000"/>
                </a:solidFill>
                <a:prstDash val="solid"/>
              </a:ln>
            </c:spPr>
            <c:extLst>
              <c:ext xmlns:c16="http://schemas.microsoft.com/office/drawing/2014/chart" uri="{C3380CC4-5D6E-409C-BE32-E72D297353CC}">
                <c16:uniqueId val="{00000015-9B1D-476A-8C45-396376B2A661}"/>
              </c:ext>
            </c:extLst>
          </c:dPt>
          <c:dPt>
            <c:idx val="11"/>
            <c:marker>
              <c:symbol val="none"/>
            </c:marker>
            <c:bubble3D val="0"/>
            <c:spPr>
              <a:ln w="25400">
                <a:solidFill>
                  <a:srgbClr val="000000"/>
                </a:solidFill>
                <a:prstDash val="solid"/>
              </a:ln>
            </c:spPr>
            <c:extLst>
              <c:ext xmlns:c16="http://schemas.microsoft.com/office/drawing/2014/chart" uri="{C3380CC4-5D6E-409C-BE32-E72D297353CC}">
                <c16:uniqueId val="{00000017-9B1D-476A-8C45-396376B2A661}"/>
              </c:ext>
            </c:extLst>
          </c:dPt>
          <c:dPt>
            <c:idx val="12"/>
            <c:marker>
              <c:symbol val="none"/>
            </c:marker>
            <c:bubble3D val="0"/>
            <c:spPr>
              <a:ln w="12700">
                <a:solidFill>
                  <a:srgbClr val="000000"/>
                </a:solidFill>
                <a:prstDash val="solid"/>
              </a:ln>
            </c:spPr>
            <c:extLst>
              <c:ext xmlns:c16="http://schemas.microsoft.com/office/drawing/2014/chart" uri="{C3380CC4-5D6E-409C-BE32-E72D297353CC}">
                <c16:uniqueId val="{00000019-9B1D-476A-8C45-396376B2A661}"/>
              </c:ext>
            </c:extLst>
          </c:dPt>
          <c:dPt>
            <c:idx val="13"/>
            <c:marker>
              <c:symbol val="star"/>
              <c:size val="4"/>
              <c:spPr>
                <a:noFill/>
                <a:ln>
                  <a:solidFill>
                    <a:srgbClr val="FF0000"/>
                  </a:solidFill>
                  <a:prstDash val="solid"/>
                </a:ln>
              </c:spPr>
            </c:marker>
            <c:bubble3D val="0"/>
            <c:extLst>
              <c:ext xmlns:c16="http://schemas.microsoft.com/office/drawing/2014/chart" uri="{C3380CC4-5D6E-409C-BE32-E72D297353CC}">
                <c16:uniqueId val="{0000001A-9B1D-476A-8C45-396376B2A661}"/>
              </c:ext>
            </c:extLst>
          </c:dPt>
          <c:dPt>
            <c:idx val="142"/>
            <c:marker>
              <c:spPr>
                <a:noFill/>
                <a:ln>
                  <a:solidFill>
                    <a:srgbClr val="FF0000"/>
                  </a:solidFill>
                  <a:prstDash val="solid"/>
                </a:ln>
              </c:spPr>
            </c:marker>
            <c:bubble3D val="0"/>
            <c:extLst>
              <c:ext xmlns:c16="http://schemas.microsoft.com/office/drawing/2014/chart" uri="{C3380CC4-5D6E-409C-BE32-E72D297353CC}">
                <c16:uniqueId val="{0000001B-9B1D-476A-8C45-396376B2A661}"/>
              </c:ext>
            </c:extLst>
          </c:dPt>
          <c:dPt>
            <c:idx val="143"/>
            <c:marker>
              <c:spPr>
                <a:noFill/>
                <a:ln>
                  <a:solidFill>
                    <a:srgbClr val="FF0000"/>
                  </a:solidFill>
                  <a:prstDash val="solid"/>
                </a:ln>
              </c:spPr>
            </c:marker>
            <c:bubble3D val="0"/>
            <c:extLst>
              <c:ext xmlns:c16="http://schemas.microsoft.com/office/drawing/2014/chart" uri="{C3380CC4-5D6E-409C-BE32-E72D297353CC}">
                <c16:uniqueId val="{0000001C-9B1D-476A-8C45-396376B2A661}"/>
              </c:ext>
            </c:extLst>
          </c:dPt>
          <c:dPt>
            <c:idx val="144"/>
            <c:marker>
              <c:spPr>
                <a:noFill/>
                <a:ln>
                  <a:solidFill>
                    <a:srgbClr val="FF0000"/>
                  </a:solidFill>
                  <a:prstDash val="solid"/>
                </a:ln>
              </c:spPr>
            </c:marker>
            <c:bubble3D val="0"/>
            <c:extLst>
              <c:ext xmlns:c16="http://schemas.microsoft.com/office/drawing/2014/chart" uri="{C3380CC4-5D6E-409C-BE32-E72D297353CC}">
                <c16:uniqueId val="{0000001D-9B1D-476A-8C45-396376B2A661}"/>
              </c:ext>
            </c:extLst>
          </c:dPt>
          <c:dPt>
            <c:idx val="145"/>
            <c:marker>
              <c:spPr>
                <a:noFill/>
                <a:ln>
                  <a:solidFill>
                    <a:srgbClr val="FF0000"/>
                  </a:solidFill>
                  <a:prstDash val="solid"/>
                </a:ln>
              </c:spPr>
            </c:marker>
            <c:bubble3D val="0"/>
            <c:extLst>
              <c:ext xmlns:c16="http://schemas.microsoft.com/office/drawing/2014/chart" uri="{C3380CC4-5D6E-409C-BE32-E72D297353CC}">
                <c16:uniqueId val="{0000001E-9B1D-476A-8C45-396376B2A661}"/>
              </c:ext>
            </c:extLst>
          </c:dPt>
          <c:dPt>
            <c:idx val="146"/>
            <c:marker>
              <c:spPr>
                <a:noFill/>
                <a:ln>
                  <a:solidFill>
                    <a:srgbClr val="FF0000"/>
                  </a:solidFill>
                  <a:prstDash val="solid"/>
                </a:ln>
              </c:spPr>
            </c:marker>
            <c:bubble3D val="0"/>
            <c:extLst>
              <c:ext xmlns:c16="http://schemas.microsoft.com/office/drawing/2014/chart" uri="{C3380CC4-5D6E-409C-BE32-E72D297353CC}">
                <c16:uniqueId val="{0000001F-9B1D-476A-8C45-396376B2A661}"/>
              </c:ext>
            </c:extLst>
          </c:dPt>
          <c:dPt>
            <c:idx val="147"/>
            <c:marker>
              <c:spPr>
                <a:noFill/>
                <a:ln>
                  <a:solidFill>
                    <a:srgbClr val="FF0000"/>
                  </a:solidFill>
                  <a:prstDash val="solid"/>
                </a:ln>
              </c:spPr>
            </c:marker>
            <c:bubble3D val="0"/>
            <c:extLst>
              <c:ext xmlns:c16="http://schemas.microsoft.com/office/drawing/2014/chart" uri="{C3380CC4-5D6E-409C-BE32-E72D297353CC}">
                <c16:uniqueId val="{00000020-9B1D-476A-8C45-396376B2A661}"/>
              </c:ext>
            </c:extLst>
          </c:dPt>
          <c:dPt>
            <c:idx val="148"/>
            <c:marker>
              <c:spPr>
                <a:noFill/>
                <a:ln>
                  <a:solidFill>
                    <a:srgbClr val="FF0000"/>
                  </a:solidFill>
                  <a:prstDash val="solid"/>
                </a:ln>
              </c:spPr>
            </c:marker>
            <c:bubble3D val="0"/>
            <c:extLst>
              <c:ext xmlns:c16="http://schemas.microsoft.com/office/drawing/2014/chart" uri="{C3380CC4-5D6E-409C-BE32-E72D297353CC}">
                <c16:uniqueId val="{00000021-9B1D-476A-8C45-396376B2A661}"/>
              </c:ext>
            </c:extLst>
          </c:dPt>
          <c:dPt>
            <c:idx val="149"/>
            <c:marker>
              <c:spPr>
                <a:noFill/>
                <a:ln>
                  <a:solidFill>
                    <a:srgbClr val="FF0000"/>
                  </a:solidFill>
                  <a:prstDash val="solid"/>
                </a:ln>
              </c:spPr>
            </c:marker>
            <c:bubble3D val="0"/>
            <c:extLst>
              <c:ext xmlns:c16="http://schemas.microsoft.com/office/drawing/2014/chart" uri="{C3380CC4-5D6E-409C-BE32-E72D297353CC}">
                <c16:uniqueId val="{00000022-9B1D-476A-8C45-396376B2A661}"/>
              </c:ext>
            </c:extLst>
          </c:dPt>
          <c:dPt>
            <c:idx val="150"/>
            <c:marker>
              <c:spPr>
                <a:noFill/>
                <a:ln>
                  <a:solidFill>
                    <a:srgbClr val="FF0000"/>
                  </a:solidFill>
                  <a:prstDash val="solid"/>
                </a:ln>
              </c:spPr>
            </c:marker>
            <c:bubble3D val="0"/>
            <c:extLst>
              <c:ext xmlns:c16="http://schemas.microsoft.com/office/drawing/2014/chart" uri="{C3380CC4-5D6E-409C-BE32-E72D297353CC}">
                <c16:uniqueId val="{00000023-9B1D-476A-8C45-396376B2A661}"/>
              </c:ext>
            </c:extLst>
          </c:dPt>
          <c:dPt>
            <c:idx val="151"/>
            <c:marker>
              <c:spPr>
                <a:noFill/>
                <a:ln>
                  <a:solidFill>
                    <a:srgbClr val="FF0000"/>
                  </a:solidFill>
                  <a:prstDash val="solid"/>
                </a:ln>
              </c:spPr>
            </c:marker>
            <c:bubble3D val="0"/>
            <c:extLst>
              <c:ext xmlns:c16="http://schemas.microsoft.com/office/drawing/2014/chart" uri="{C3380CC4-5D6E-409C-BE32-E72D297353CC}">
                <c16:uniqueId val="{00000024-9B1D-476A-8C45-396376B2A661}"/>
              </c:ext>
            </c:extLst>
          </c:dPt>
          <c:dPt>
            <c:idx val="152"/>
            <c:marker>
              <c:spPr>
                <a:noFill/>
                <a:ln>
                  <a:solidFill>
                    <a:srgbClr val="FF0000"/>
                  </a:solidFill>
                  <a:prstDash val="solid"/>
                </a:ln>
              </c:spPr>
            </c:marker>
            <c:bubble3D val="0"/>
            <c:extLst>
              <c:ext xmlns:c16="http://schemas.microsoft.com/office/drawing/2014/chart" uri="{C3380CC4-5D6E-409C-BE32-E72D297353CC}">
                <c16:uniqueId val="{00000025-9B1D-476A-8C45-396376B2A661}"/>
              </c:ext>
            </c:extLst>
          </c:dPt>
          <c:dPt>
            <c:idx val="153"/>
            <c:marker>
              <c:spPr>
                <a:noFill/>
                <a:ln>
                  <a:solidFill>
                    <a:srgbClr val="FF0000"/>
                  </a:solidFill>
                  <a:prstDash val="solid"/>
                </a:ln>
              </c:spPr>
            </c:marker>
            <c:bubble3D val="0"/>
            <c:extLst>
              <c:ext xmlns:c16="http://schemas.microsoft.com/office/drawing/2014/chart" uri="{C3380CC4-5D6E-409C-BE32-E72D297353CC}">
                <c16:uniqueId val="{00000026-9B1D-476A-8C45-396376B2A661}"/>
              </c:ext>
            </c:extLst>
          </c:dPt>
          <c:dPt>
            <c:idx val="154"/>
            <c:marker>
              <c:spPr>
                <a:noFill/>
                <a:ln>
                  <a:solidFill>
                    <a:srgbClr val="FF0000"/>
                  </a:solidFill>
                  <a:prstDash val="solid"/>
                </a:ln>
              </c:spPr>
            </c:marker>
            <c:bubble3D val="0"/>
            <c:extLst>
              <c:ext xmlns:c16="http://schemas.microsoft.com/office/drawing/2014/chart" uri="{C3380CC4-5D6E-409C-BE32-E72D297353CC}">
                <c16:uniqueId val="{00000027-9B1D-476A-8C45-396376B2A661}"/>
              </c:ext>
            </c:extLst>
          </c:dPt>
          <c:dPt>
            <c:idx val="155"/>
            <c:marker>
              <c:spPr>
                <a:noFill/>
                <a:ln>
                  <a:solidFill>
                    <a:srgbClr val="FF0000"/>
                  </a:solidFill>
                  <a:prstDash val="solid"/>
                </a:ln>
              </c:spPr>
            </c:marker>
            <c:bubble3D val="0"/>
            <c:extLst>
              <c:ext xmlns:c16="http://schemas.microsoft.com/office/drawing/2014/chart" uri="{C3380CC4-5D6E-409C-BE32-E72D297353CC}">
                <c16:uniqueId val="{00000028-9B1D-476A-8C45-396376B2A661}"/>
              </c:ext>
            </c:extLst>
          </c:dPt>
          <c:dPt>
            <c:idx val="156"/>
            <c:marker>
              <c:spPr>
                <a:noFill/>
                <a:ln>
                  <a:solidFill>
                    <a:srgbClr val="FF0000"/>
                  </a:solidFill>
                  <a:prstDash val="solid"/>
                </a:ln>
              </c:spPr>
            </c:marker>
            <c:bubble3D val="0"/>
            <c:extLst>
              <c:ext xmlns:c16="http://schemas.microsoft.com/office/drawing/2014/chart" uri="{C3380CC4-5D6E-409C-BE32-E72D297353CC}">
                <c16:uniqueId val="{00000029-9B1D-476A-8C45-396376B2A661}"/>
              </c:ext>
            </c:extLst>
          </c:dPt>
          <c:dPt>
            <c:idx val="157"/>
            <c:marker>
              <c:spPr>
                <a:noFill/>
                <a:ln>
                  <a:solidFill>
                    <a:srgbClr val="FF0000"/>
                  </a:solidFill>
                  <a:prstDash val="solid"/>
                </a:ln>
              </c:spPr>
            </c:marker>
            <c:bubble3D val="0"/>
            <c:extLst>
              <c:ext xmlns:c16="http://schemas.microsoft.com/office/drawing/2014/chart" uri="{C3380CC4-5D6E-409C-BE32-E72D297353CC}">
                <c16:uniqueId val="{0000002A-9B1D-476A-8C45-396376B2A661}"/>
              </c:ext>
            </c:extLst>
          </c:dPt>
          <c:dPt>
            <c:idx val="158"/>
            <c:marker>
              <c:spPr>
                <a:noFill/>
                <a:ln>
                  <a:solidFill>
                    <a:srgbClr val="FF0000"/>
                  </a:solidFill>
                  <a:prstDash val="solid"/>
                </a:ln>
              </c:spPr>
            </c:marker>
            <c:bubble3D val="0"/>
            <c:extLst>
              <c:ext xmlns:c16="http://schemas.microsoft.com/office/drawing/2014/chart" uri="{C3380CC4-5D6E-409C-BE32-E72D297353CC}">
                <c16:uniqueId val="{0000002B-9B1D-476A-8C45-396376B2A661}"/>
              </c:ext>
            </c:extLst>
          </c:dPt>
          <c:dPt>
            <c:idx val="159"/>
            <c:marker>
              <c:spPr>
                <a:noFill/>
                <a:ln>
                  <a:solidFill>
                    <a:srgbClr val="FF0000"/>
                  </a:solidFill>
                  <a:prstDash val="solid"/>
                </a:ln>
              </c:spPr>
            </c:marker>
            <c:bubble3D val="0"/>
            <c:extLst>
              <c:ext xmlns:c16="http://schemas.microsoft.com/office/drawing/2014/chart" uri="{C3380CC4-5D6E-409C-BE32-E72D297353CC}">
                <c16:uniqueId val="{0000002C-9B1D-476A-8C45-396376B2A661}"/>
              </c:ext>
            </c:extLst>
          </c:dPt>
          <c:dPt>
            <c:idx val="160"/>
            <c:marker>
              <c:spPr>
                <a:noFill/>
                <a:ln>
                  <a:solidFill>
                    <a:srgbClr val="FF0000"/>
                  </a:solidFill>
                  <a:prstDash val="solid"/>
                </a:ln>
              </c:spPr>
            </c:marker>
            <c:bubble3D val="0"/>
            <c:extLst>
              <c:ext xmlns:c16="http://schemas.microsoft.com/office/drawing/2014/chart" uri="{C3380CC4-5D6E-409C-BE32-E72D297353CC}">
                <c16:uniqueId val="{0000002D-9B1D-476A-8C45-396376B2A661}"/>
              </c:ext>
            </c:extLst>
          </c:dPt>
          <c:dPt>
            <c:idx val="161"/>
            <c:marker>
              <c:spPr>
                <a:noFill/>
                <a:ln>
                  <a:solidFill>
                    <a:srgbClr val="FF0000"/>
                  </a:solidFill>
                  <a:prstDash val="solid"/>
                </a:ln>
              </c:spPr>
            </c:marker>
            <c:bubble3D val="0"/>
            <c:extLst>
              <c:ext xmlns:c16="http://schemas.microsoft.com/office/drawing/2014/chart" uri="{C3380CC4-5D6E-409C-BE32-E72D297353CC}">
                <c16:uniqueId val="{0000002E-9B1D-476A-8C45-396376B2A661}"/>
              </c:ext>
            </c:extLst>
          </c:dPt>
          <c:dPt>
            <c:idx val="162"/>
            <c:marker>
              <c:spPr>
                <a:noFill/>
                <a:ln>
                  <a:solidFill>
                    <a:srgbClr val="FF0000"/>
                  </a:solidFill>
                  <a:prstDash val="solid"/>
                </a:ln>
              </c:spPr>
            </c:marker>
            <c:bubble3D val="0"/>
            <c:extLst>
              <c:ext xmlns:c16="http://schemas.microsoft.com/office/drawing/2014/chart" uri="{C3380CC4-5D6E-409C-BE32-E72D297353CC}">
                <c16:uniqueId val="{0000002F-9B1D-476A-8C45-396376B2A661}"/>
              </c:ext>
            </c:extLst>
          </c:dPt>
          <c:dPt>
            <c:idx val="163"/>
            <c:marker>
              <c:spPr>
                <a:noFill/>
                <a:ln>
                  <a:solidFill>
                    <a:srgbClr val="FF0000"/>
                  </a:solidFill>
                  <a:prstDash val="solid"/>
                </a:ln>
              </c:spPr>
            </c:marker>
            <c:bubble3D val="0"/>
            <c:extLst>
              <c:ext xmlns:c16="http://schemas.microsoft.com/office/drawing/2014/chart" uri="{C3380CC4-5D6E-409C-BE32-E72D297353CC}">
                <c16:uniqueId val="{00000030-9B1D-476A-8C45-396376B2A661}"/>
              </c:ext>
            </c:extLst>
          </c:dPt>
          <c:dPt>
            <c:idx val="164"/>
            <c:marker>
              <c:spPr>
                <a:noFill/>
                <a:ln>
                  <a:solidFill>
                    <a:srgbClr val="FF0000"/>
                  </a:solidFill>
                  <a:prstDash val="solid"/>
                </a:ln>
              </c:spPr>
            </c:marker>
            <c:bubble3D val="0"/>
            <c:extLst>
              <c:ext xmlns:c16="http://schemas.microsoft.com/office/drawing/2014/chart" uri="{C3380CC4-5D6E-409C-BE32-E72D297353CC}">
                <c16:uniqueId val="{00000031-9B1D-476A-8C45-396376B2A661}"/>
              </c:ext>
            </c:extLst>
          </c:dPt>
          <c:dPt>
            <c:idx val="165"/>
            <c:marker>
              <c:spPr>
                <a:noFill/>
                <a:ln>
                  <a:solidFill>
                    <a:srgbClr val="FF0000"/>
                  </a:solidFill>
                  <a:prstDash val="solid"/>
                </a:ln>
              </c:spPr>
            </c:marker>
            <c:bubble3D val="0"/>
            <c:extLst>
              <c:ext xmlns:c16="http://schemas.microsoft.com/office/drawing/2014/chart" uri="{C3380CC4-5D6E-409C-BE32-E72D297353CC}">
                <c16:uniqueId val="{00000032-9B1D-476A-8C45-396376B2A661}"/>
              </c:ext>
            </c:extLst>
          </c:dPt>
          <c:dPt>
            <c:idx val="166"/>
            <c:marker>
              <c:spPr>
                <a:noFill/>
                <a:ln>
                  <a:solidFill>
                    <a:srgbClr val="FF0000"/>
                  </a:solidFill>
                  <a:prstDash val="solid"/>
                </a:ln>
              </c:spPr>
            </c:marker>
            <c:bubble3D val="0"/>
            <c:extLst>
              <c:ext xmlns:c16="http://schemas.microsoft.com/office/drawing/2014/chart" uri="{C3380CC4-5D6E-409C-BE32-E72D297353CC}">
                <c16:uniqueId val="{00000033-9B1D-476A-8C45-396376B2A661}"/>
              </c:ext>
            </c:extLst>
          </c:dPt>
          <c:dPt>
            <c:idx val="167"/>
            <c:marker>
              <c:spPr>
                <a:noFill/>
                <a:ln>
                  <a:solidFill>
                    <a:srgbClr val="FF0000"/>
                  </a:solidFill>
                  <a:prstDash val="solid"/>
                </a:ln>
              </c:spPr>
            </c:marker>
            <c:bubble3D val="0"/>
            <c:extLst>
              <c:ext xmlns:c16="http://schemas.microsoft.com/office/drawing/2014/chart" uri="{C3380CC4-5D6E-409C-BE32-E72D297353CC}">
                <c16:uniqueId val="{00000034-9B1D-476A-8C45-396376B2A661}"/>
              </c:ext>
            </c:extLst>
          </c:dPt>
          <c:dPt>
            <c:idx val="168"/>
            <c:marker>
              <c:spPr>
                <a:noFill/>
                <a:ln>
                  <a:solidFill>
                    <a:srgbClr val="FF0000"/>
                  </a:solidFill>
                  <a:prstDash val="solid"/>
                </a:ln>
              </c:spPr>
            </c:marker>
            <c:bubble3D val="0"/>
            <c:extLst>
              <c:ext xmlns:c16="http://schemas.microsoft.com/office/drawing/2014/chart" uri="{C3380CC4-5D6E-409C-BE32-E72D297353CC}">
                <c16:uniqueId val="{00000035-9B1D-476A-8C45-396376B2A661}"/>
              </c:ext>
            </c:extLst>
          </c:dPt>
          <c:dPt>
            <c:idx val="169"/>
            <c:marker>
              <c:spPr>
                <a:noFill/>
                <a:ln>
                  <a:solidFill>
                    <a:srgbClr val="FF0000"/>
                  </a:solidFill>
                  <a:prstDash val="solid"/>
                </a:ln>
              </c:spPr>
            </c:marker>
            <c:bubble3D val="0"/>
            <c:extLst>
              <c:ext xmlns:c16="http://schemas.microsoft.com/office/drawing/2014/chart" uri="{C3380CC4-5D6E-409C-BE32-E72D297353CC}">
                <c16:uniqueId val="{00000036-9B1D-476A-8C45-396376B2A661}"/>
              </c:ext>
            </c:extLst>
          </c:dPt>
          <c:dPt>
            <c:idx val="170"/>
            <c:marker>
              <c:spPr>
                <a:noFill/>
                <a:ln>
                  <a:solidFill>
                    <a:srgbClr val="FF0000"/>
                  </a:solidFill>
                  <a:prstDash val="solid"/>
                </a:ln>
              </c:spPr>
            </c:marker>
            <c:bubble3D val="0"/>
            <c:extLst>
              <c:ext xmlns:c16="http://schemas.microsoft.com/office/drawing/2014/chart" uri="{C3380CC4-5D6E-409C-BE32-E72D297353CC}">
                <c16:uniqueId val="{00000037-9B1D-476A-8C45-396376B2A661}"/>
              </c:ext>
            </c:extLst>
          </c:dPt>
          <c:dPt>
            <c:idx val="171"/>
            <c:marker>
              <c:spPr>
                <a:noFill/>
                <a:ln>
                  <a:solidFill>
                    <a:srgbClr val="FF0000"/>
                  </a:solidFill>
                  <a:prstDash val="solid"/>
                </a:ln>
              </c:spPr>
            </c:marker>
            <c:bubble3D val="0"/>
            <c:extLst>
              <c:ext xmlns:c16="http://schemas.microsoft.com/office/drawing/2014/chart" uri="{C3380CC4-5D6E-409C-BE32-E72D297353CC}">
                <c16:uniqueId val="{00000038-9B1D-476A-8C45-396376B2A661}"/>
              </c:ext>
            </c:extLst>
          </c:dPt>
          <c:dPt>
            <c:idx val="172"/>
            <c:marker>
              <c:spPr>
                <a:noFill/>
                <a:ln>
                  <a:solidFill>
                    <a:srgbClr val="FF0000"/>
                  </a:solidFill>
                  <a:prstDash val="solid"/>
                </a:ln>
              </c:spPr>
            </c:marker>
            <c:bubble3D val="0"/>
            <c:extLst>
              <c:ext xmlns:c16="http://schemas.microsoft.com/office/drawing/2014/chart" uri="{C3380CC4-5D6E-409C-BE32-E72D297353CC}">
                <c16:uniqueId val="{00000039-9B1D-476A-8C45-396376B2A661}"/>
              </c:ext>
            </c:extLst>
          </c:dPt>
          <c:dPt>
            <c:idx val="173"/>
            <c:marker>
              <c:spPr>
                <a:noFill/>
                <a:ln>
                  <a:solidFill>
                    <a:srgbClr val="FF0000"/>
                  </a:solidFill>
                  <a:prstDash val="solid"/>
                </a:ln>
              </c:spPr>
            </c:marker>
            <c:bubble3D val="0"/>
            <c:extLst>
              <c:ext xmlns:c16="http://schemas.microsoft.com/office/drawing/2014/chart" uri="{C3380CC4-5D6E-409C-BE32-E72D297353CC}">
                <c16:uniqueId val="{0000003A-9B1D-476A-8C45-396376B2A661}"/>
              </c:ext>
            </c:extLst>
          </c:dPt>
          <c:dPt>
            <c:idx val="174"/>
            <c:marker>
              <c:spPr>
                <a:noFill/>
                <a:ln>
                  <a:solidFill>
                    <a:srgbClr val="FF0000"/>
                  </a:solidFill>
                  <a:prstDash val="solid"/>
                </a:ln>
              </c:spPr>
            </c:marker>
            <c:bubble3D val="0"/>
            <c:extLst>
              <c:ext xmlns:c16="http://schemas.microsoft.com/office/drawing/2014/chart" uri="{C3380CC4-5D6E-409C-BE32-E72D297353CC}">
                <c16:uniqueId val="{0000003B-9B1D-476A-8C45-396376B2A661}"/>
              </c:ext>
            </c:extLst>
          </c:dPt>
          <c:dPt>
            <c:idx val="175"/>
            <c:marker>
              <c:spPr>
                <a:noFill/>
                <a:ln>
                  <a:solidFill>
                    <a:srgbClr val="FF0000"/>
                  </a:solidFill>
                  <a:prstDash val="solid"/>
                </a:ln>
              </c:spPr>
            </c:marker>
            <c:bubble3D val="0"/>
            <c:extLst>
              <c:ext xmlns:c16="http://schemas.microsoft.com/office/drawing/2014/chart" uri="{C3380CC4-5D6E-409C-BE32-E72D297353CC}">
                <c16:uniqueId val="{0000003C-9B1D-476A-8C45-396376B2A661}"/>
              </c:ext>
            </c:extLst>
          </c:dPt>
          <c:dPt>
            <c:idx val="176"/>
            <c:marker>
              <c:spPr>
                <a:noFill/>
                <a:ln>
                  <a:solidFill>
                    <a:srgbClr val="FF0000"/>
                  </a:solidFill>
                  <a:prstDash val="solid"/>
                </a:ln>
              </c:spPr>
            </c:marker>
            <c:bubble3D val="0"/>
            <c:extLst>
              <c:ext xmlns:c16="http://schemas.microsoft.com/office/drawing/2014/chart" uri="{C3380CC4-5D6E-409C-BE32-E72D297353CC}">
                <c16:uniqueId val="{0000003D-9B1D-476A-8C45-396376B2A661}"/>
              </c:ext>
            </c:extLst>
          </c:dPt>
          <c:dPt>
            <c:idx val="177"/>
            <c:marker>
              <c:spPr>
                <a:noFill/>
                <a:ln>
                  <a:solidFill>
                    <a:srgbClr val="FF0000"/>
                  </a:solidFill>
                  <a:prstDash val="solid"/>
                </a:ln>
              </c:spPr>
            </c:marker>
            <c:bubble3D val="0"/>
            <c:extLst>
              <c:ext xmlns:c16="http://schemas.microsoft.com/office/drawing/2014/chart" uri="{C3380CC4-5D6E-409C-BE32-E72D297353CC}">
                <c16:uniqueId val="{0000003E-9B1D-476A-8C45-396376B2A661}"/>
              </c:ext>
            </c:extLst>
          </c:dPt>
          <c:dPt>
            <c:idx val="178"/>
            <c:marker>
              <c:spPr>
                <a:noFill/>
                <a:ln>
                  <a:solidFill>
                    <a:srgbClr val="FF0000"/>
                  </a:solidFill>
                  <a:prstDash val="solid"/>
                </a:ln>
              </c:spPr>
            </c:marker>
            <c:bubble3D val="0"/>
            <c:extLst>
              <c:ext xmlns:c16="http://schemas.microsoft.com/office/drawing/2014/chart" uri="{C3380CC4-5D6E-409C-BE32-E72D297353CC}">
                <c16:uniqueId val="{0000003F-9B1D-476A-8C45-396376B2A661}"/>
              </c:ext>
            </c:extLst>
          </c:dPt>
          <c:dPt>
            <c:idx val="179"/>
            <c:marker>
              <c:spPr>
                <a:noFill/>
                <a:ln>
                  <a:solidFill>
                    <a:srgbClr val="FF0000"/>
                  </a:solidFill>
                  <a:prstDash val="solid"/>
                </a:ln>
              </c:spPr>
            </c:marker>
            <c:bubble3D val="0"/>
            <c:extLst>
              <c:ext xmlns:c16="http://schemas.microsoft.com/office/drawing/2014/chart" uri="{C3380CC4-5D6E-409C-BE32-E72D297353CC}">
                <c16:uniqueId val="{00000040-9B1D-476A-8C45-396376B2A661}"/>
              </c:ext>
            </c:extLst>
          </c:dPt>
          <c:dPt>
            <c:idx val="180"/>
            <c:marker>
              <c:spPr>
                <a:noFill/>
                <a:ln>
                  <a:solidFill>
                    <a:srgbClr val="FF0000"/>
                  </a:solidFill>
                  <a:prstDash val="solid"/>
                </a:ln>
              </c:spPr>
            </c:marker>
            <c:bubble3D val="0"/>
            <c:extLst>
              <c:ext xmlns:c16="http://schemas.microsoft.com/office/drawing/2014/chart" uri="{C3380CC4-5D6E-409C-BE32-E72D297353CC}">
                <c16:uniqueId val="{00000041-9B1D-476A-8C45-396376B2A661}"/>
              </c:ext>
            </c:extLst>
          </c:dPt>
          <c:dPt>
            <c:idx val="181"/>
            <c:marker>
              <c:spPr>
                <a:noFill/>
                <a:ln>
                  <a:solidFill>
                    <a:srgbClr val="FF0000"/>
                  </a:solidFill>
                  <a:prstDash val="solid"/>
                </a:ln>
              </c:spPr>
            </c:marker>
            <c:bubble3D val="0"/>
            <c:extLst>
              <c:ext xmlns:c16="http://schemas.microsoft.com/office/drawing/2014/chart" uri="{C3380CC4-5D6E-409C-BE32-E72D297353CC}">
                <c16:uniqueId val="{00000042-9B1D-476A-8C45-396376B2A661}"/>
              </c:ext>
            </c:extLst>
          </c:dPt>
          <c:dPt>
            <c:idx val="182"/>
            <c:marker>
              <c:spPr>
                <a:noFill/>
                <a:ln>
                  <a:solidFill>
                    <a:srgbClr val="FF0000"/>
                  </a:solidFill>
                  <a:prstDash val="solid"/>
                </a:ln>
              </c:spPr>
            </c:marker>
            <c:bubble3D val="0"/>
            <c:extLst>
              <c:ext xmlns:c16="http://schemas.microsoft.com/office/drawing/2014/chart" uri="{C3380CC4-5D6E-409C-BE32-E72D297353CC}">
                <c16:uniqueId val="{00000043-9B1D-476A-8C45-396376B2A661}"/>
              </c:ext>
            </c:extLst>
          </c:dPt>
          <c:dPt>
            <c:idx val="183"/>
            <c:marker>
              <c:spPr>
                <a:noFill/>
                <a:ln>
                  <a:solidFill>
                    <a:srgbClr val="FF0000"/>
                  </a:solidFill>
                  <a:prstDash val="solid"/>
                </a:ln>
              </c:spPr>
            </c:marker>
            <c:bubble3D val="0"/>
            <c:extLst>
              <c:ext xmlns:c16="http://schemas.microsoft.com/office/drawing/2014/chart" uri="{C3380CC4-5D6E-409C-BE32-E72D297353CC}">
                <c16:uniqueId val="{00000044-9B1D-476A-8C45-396376B2A661}"/>
              </c:ext>
            </c:extLst>
          </c:dPt>
          <c:dPt>
            <c:idx val="184"/>
            <c:marker>
              <c:spPr>
                <a:noFill/>
                <a:ln>
                  <a:solidFill>
                    <a:srgbClr val="FF0000"/>
                  </a:solidFill>
                  <a:prstDash val="solid"/>
                </a:ln>
              </c:spPr>
            </c:marker>
            <c:bubble3D val="0"/>
            <c:extLst>
              <c:ext xmlns:c16="http://schemas.microsoft.com/office/drawing/2014/chart" uri="{C3380CC4-5D6E-409C-BE32-E72D297353CC}">
                <c16:uniqueId val="{00000045-9B1D-476A-8C45-396376B2A661}"/>
              </c:ext>
            </c:extLst>
          </c:dPt>
          <c:dPt>
            <c:idx val="185"/>
            <c:marker>
              <c:spPr>
                <a:noFill/>
                <a:ln>
                  <a:solidFill>
                    <a:srgbClr val="FF0000"/>
                  </a:solidFill>
                  <a:prstDash val="solid"/>
                </a:ln>
              </c:spPr>
            </c:marker>
            <c:bubble3D val="0"/>
            <c:extLst>
              <c:ext xmlns:c16="http://schemas.microsoft.com/office/drawing/2014/chart" uri="{C3380CC4-5D6E-409C-BE32-E72D297353CC}">
                <c16:uniqueId val="{00000046-9B1D-476A-8C45-396376B2A661}"/>
              </c:ext>
            </c:extLst>
          </c:dPt>
          <c:dPt>
            <c:idx val="186"/>
            <c:marker>
              <c:spPr>
                <a:noFill/>
                <a:ln>
                  <a:solidFill>
                    <a:srgbClr val="FF0000"/>
                  </a:solidFill>
                  <a:prstDash val="solid"/>
                </a:ln>
              </c:spPr>
            </c:marker>
            <c:bubble3D val="0"/>
            <c:extLst>
              <c:ext xmlns:c16="http://schemas.microsoft.com/office/drawing/2014/chart" uri="{C3380CC4-5D6E-409C-BE32-E72D297353CC}">
                <c16:uniqueId val="{00000047-9B1D-476A-8C45-396376B2A661}"/>
              </c:ext>
            </c:extLst>
          </c:dPt>
          <c:dPt>
            <c:idx val="187"/>
            <c:marker>
              <c:spPr>
                <a:noFill/>
                <a:ln>
                  <a:solidFill>
                    <a:srgbClr val="FF0000"/>
                  </a:solidFill>
                  <a:prstDash val="solid"/>
                </a:ln>
              </c:spPr>
            </c:marker>
            <c:bubble3D val="0"/>
            <c:extLst>
              <c:ext xmlns:c16="http://schemas.microsoft.com/office/drawing/2014/chart" uri="{C3380CC4-5D6E-409C-BE32-E72D297353CC}">
                <c16:uniqueId val="{00000048-9B1D-476A-8C45-396376B2A661}"/>
              </c:ext>
            </c:extLst>
          </c:dPt>
          <c:dPt>
            <c:idx val="188"/>
            <c:marker>
              <c:spPr>
                <a:noFill/>
                <a:ln>
                  <a:solidFill>
                    <a:srgbClr val="FF0000"/>
                  </a:solidFill>
                  <a:prstDash val="solid"/>
                </a:ln>
              </c:spPr>
            </c:marker>
            <c:bubble3D val="0"/>
            <c:extLst>
              <c:ext xmlns:c16="http://schemas.microsoft.com/office/drawing/2014/chart" uri="{C3380CC4-5D6E-409C-BE32-E72D297353CC}">
                <c16:uniqueId val="{00000049-9B1D-476A-8C45-396376B2A661}"/>
              </c:ext>
            </c:extLst>
          </c:dPt>
          <c:dPt>
            <c:idx val="189"/>
            <c:marker>
              <c:spPr>
                <a:noFill/>
                <a:ln>
                  <a:solidFill>
                    <a:srgbClr val="FF0000"/>
                  </a:solidFill>
                  <a:prstDash val="solid"/>
                </a:ln>
              </c:spPr>
            </c:marker>
            <c:bubble3D val="0"/>
            <c:extLst>
              <c:ext xmlns:c16="http://schemas.microsoft.com/office/drawing/2014/chart" uri="{C3380CC4-5D6E-409C-BE32-E72D297353CC}">
                <c16:uniqueId val="{0000004A-9B1D-476A-8C45-396376B2A661}"/>
              </c:ext>
            </c:extLst>
          </c:dPt>
          <c:dPt>
            <c:idx val="190"/>
            <c:marker>
              <c:spPr>
                <a:noFill/>
                <a:ln>
                  <a:solidFill>
                    <a:srgbClr val="FF0000"/>
                  </a:solidFill>
                  <a:prstDash val="solid"/>
                </a:ln>
              </c:spPr>
            </c:marker>
            <c:bubble3D val="0"/>
            <c:extLst>
              <c:ext xmlns:c16="http://schemas.microsoft.com/office/drawing/2014/chart" uri="{C3380CC4-5D6E-409C-BE32-E72D297353CC}">
                <c16:uniqueId val="{0000004B-9B1D-476A-8C45-396376B2A661}"/>
              </c:ext>
            </c:extLst>
          </c:dPt>
          <c:dPt>
            <c:idx val="191"/>
            <c:marker>
              <c:spPr>
                <a:noFill/>
                <a:ln>
                  <a:solidFill>
                    <a:srgbClr val="FF0000"/>
                  </a:solidFill>
                  <a:prstDash val="solid"/>
                </a:ln>
              </c:spPr>
            </c:marker>
            <c:bubble3D val="0"/>
            <c:extLst>
              <c:ext xmlns:c16="http://schemas.microsoft.com/office/drawing/2014/chart" uri="{C3380CC4-5D6E-409C-BE32-E72D297353CC}">
                <c16:uniqueId val="{0000004C-9B1D-476A-8C45-396376B2A661}"/>
              </c:ext>
            </c:extLst>
          </c:dPt>
          <c:dPt>
            <c:idx val="192"/>
            <c:marker>
              <c:spPr>
                <a:noFill/>
                <a:ln>
                  <a:solidFill>
                    <a:srgbClr val="FF0000"/>
                  </a:solidFill>
                  <a:prstDash val="solid"/>
                </a:ln>
              </c:spPr>
            </c:marker>
            <c:bubble3D val="0"/>
            <c:extLst>
              <c:ext xmlns:c16="http://schemas.microsoft.com/office/drawing/2014/chart" uri="{C3380CC4-5D6E-409C-BE32-E72D297353CC}">
                <c16:uniqueId val="{0000004D-9B1D-476A-8C45-396376B2A661}"/>
              </c:ext>
            </c:extLst>
          </c:dPt>
          <c:dPt>
            <c:idx val="193"/>
            <c:marker>
              <c:spPr>
                <a:noFill/>
                <a:ln>
                  <a:solidFill>
                    <a:srgbClr val="FF0000"/>
                  </a:solidFill>
                  <a:prstDash val="solid"/>
                </a:ln>
              </c:spPr>
            </c:marker>
            <c:bubble3D val="0"/>
            <c:extLst>
              <c:ext xmlns:c16="http://schemas.microsoft.com/office/drawing/2014/chart" uri="{C3380CC4-5D6E-409C-BE32-E72D297353CC}">
                <c16:uniqueId val="{0000004E-9B1D-476A-8C45-396376B2A661}"/>
              </c:ext>
            </c:extLst>
          </c:dPt>
          <c:dPt>
            <c:idx val="194"/>
            <c:marker>
              <c:spPr>
                <a:noFill/>
                <a:ln>
                  <a:solidFill>
                    <a:srgbClr val="FF0000"/>
                  </a:solidFill>
                  <a:prstDash val="solid"/>
                </a:ln>
              </c:spPr>
            </c:marker>
            <c:bubble3D val="0"/>
            <c:extLst>
              <c:ext xmlns:c16="http://schemas.microsoft.com/office/drawing/2014/chart" uri="{C3380CC4-5D6E-409C-BE32-E72D297353CC}">
                <c16:uniqueId val="{0000004F-9B1D-476A-8C45-396376B2A661}"/>
              </c:ext>
            </c:extLst>
          </c:dPt>
          <c:dPt>
            <c:idx val="195"/>
            <c:marker>
              <c:spPr>
                <a:noFill/>
                <a:ln>
                  <a:solidFill>
                    <a:srgbClr val="FF0000"/>
                  </a:solidFill>
                  <a:prstDash val="solid"/>
                </a:ln>
              </c:spPr>
            </c:marker>
            <c:bubble3D val="0"/>
            <c:extLst>
              <c:ext xmlns:c16="http://schemas.microsoft.com/office/drawing/2014/chart" uri="{C3380CC4-5D6E-409C-BE32-E72D297353CC}">
                <c16:uniqueId val="{00000050-9B1D-476A-8C45-396376B2A661}"/>
              </c:ext>
            </c:extLst>
          </c:dPt>
          <c:dPt>
            <c:idx val="196"/>
            <c:marker>
              <c:spPr>
                <a:noFill/>
                <a:ln>
                  <a:solidFill>
                    <a:srgbClr val="FF0000"/>
                  </a:solidFill>
                  <a:prstDash val="solid"/>
                </a:ln>
              </c:spPr>
            </c:marker>
            <c:bubble3D val="0"/>
            <c:extLst>
              <c:ext xmlns:c16="http://schemas.microsoft.com/office/drawing/2014/chart" uri="{C3380CC4-5D6E-409C-BE32-E72D297353CC}">
                <c16:uniqueId val="{00000051-9B1D-476A-8C45-396376B2A661}"/>
              </c:ext>
            </c:extLst>
          </c:dPt>
          <c:dPt>
            <c:idx val="197"/>
            <c:marker>
              <c:spPr>
                <a:noFill/>
                <a:ln>
                  <a:solidFill>
                    <a:srgbClr val="FF0000"/>
                  </a:solidFill>
                  <a:prstDash val="solid"/>
                </a:ln>
              </c:spPr>
            </c:marker>
            <c:bubble3D val="0"/>
            <c:extLst>
              <c:ext xmlns:c16="http://schemas.microsoft.com/office/drawing/2014/chart" uri="{C3380CC4-5D6E-409C-BE32-E72D297353CC}">
                <c16:uniqueId val="{00000052-9B1D-476A-8C45-396376B2A661}"/>
              </c:ext>
            </c:extLst>
          </c:dPt>
          <c:dPt>
            <c:idx val="198"/>
            <c:marker>
              <c:spPr>
                <a:noFill/>
                <a:ln>
                  <a:solidFill>
                    <a:srgbClr val="FF0000"/>
                  </a:solidFill>
                  <a:prstDash val="solid"/>
                </a:ln>
              </c:spPr>
            </c:marker>
            <c:bubble3D val="0"/>
            <c:extLst>
              <c:ext xmlns:c16="http://schemas.microsoft.com/office/drawing/2014/chart" uri="{C3380CC4-5D6E-409C-BE32-E72D297353CC}">
                <c16:uniqueId val="{00000053-9B1D-476A-8C45-396376B2A661}"/>
              </c:ext>
            </c:extLst>
          </c:dPt>
          <c:dPt>
            <c:idx val="199"/>
            <c:marker>
              <c:spPr>
                <a:noFill/>
                <a:ln>
                  <a:solidFill>
                    <a:srgbClr val="FF0000"/>
                  </a:solidFill>
                  <a:prstDash val="solid"/>
                </a:ln>
              </c:spPr>
            </c:marker>
            <c:bubble3D val="0"/>
            <c:extLst>
              <c:ext xmlns:c16="http://schemas.microsoft.com/office/drawing/2014/chart" uri="{C3380CC4-5D6E-409C-BE32-E72D297353CC}">
                <c16:uniqueId val="{00000054-9B1D-476A-8C45-396376B2A661}"/>
              </c:ext>
            </c:extLst>
          </c:dPt>
          <c:dPt>
            <c:idx val="200"/>
            <c:marker>
              <c:spPr>
                <a:noFill/>
                <a:ln>
                  <a:solidFill>
                    <a:srgbClr val="FF0000"/>
                  </a:solidFill>
                  <a:prstDash val="solid"/>
                </a:ln>
              </c:spPr>
            </c:marker>
            <c:bubble3D val="0"/>
            <c:extLst>
              <c:ext xmlns:c16="http://schemas.microsoft.com/office/drawing/2014/chart" uri="{C3380CC4-5D6E-409C-BE32-E72D297353CC}">
                <c16:uniqueId val="{00000055-9B1D-476A-8C45-396376B2A661}"/>
              </c:ext>
            </c:extLst>
          </c:dPt>
          <c:dPt>
            <c:idx val="201"/>
            <c:marker>
              <c:spPr>
                <a:noFill/>
                <a:ln>
                  <a:solidFill>
                    <a:srgbClr val="FF0000"/>
                  </a:solidFill>
                  <a:prstDash val="solid"/>
                </a:ln>
              </c:spPr>
            </c:marker>
            <c:bubble3D val="0"/>
            <c:extLst>
              <c:ext xmlns:c16="http://schemas.microsoft.com/office/drawing/2014/chart" uri="{C3380CC4-5D6E-409C-BE32-E72D297353CC}">
                <c16:uniqueId val="{00000056-9B1D-476A-8C45-396376B2A661}"/>
              </c:ext>
            </c:extLst>
          </c:dPt>
          <c:dPt>
            <c:idx val="202"/>
            <c:marker>
              <c:spPr>
                <a:noFill/>
                <a:ln>
                  <a:solidFill>
                    <a:srgbClr val="FF0000"/>
                  </a:solidFill>
                  <a:prstDash val="solid"/>
                </a:ln>
              </c:spPr>
            </c:marker>
            <c:bubble3D val="0"/>
            <c:extLst>
              <c:ext xmlns:c16="http://schemas.microsoft.com/office/drawing/2014/chart" uri="{C3380CC4-5D6E-409C-BE32-E72D297353CC}">
                <c16:uniqueId val="{00000057-9B1D-476A-8C45-396376B2A661}"/>
              </c:ext>
            </c:extLst>
          </c:dPt>
          <c:dPt>
            <c:idx val="203"/>
            <c:marker>
              <c:spPr>
                <a:noFill/>
                <a:ln>
                  <a:solidFill>
                    <a:srgbClr val="FF0000"/>
                  </a:solidFill>
                  <a:prstDash val="solid"/>
                </a:ln>
              </c:spPr>
            </c:marker>
            <c:bubble3D val="0"/>
            <c:extLst>
              <c:ext xmlns:c16="http://schemas.microsoft.com/office/drawing/2014/chart" uri="{C3380CC4-5D6E-409C-BE32-E72D297353CC}">
                <c16:uniqueId val="{00000058-9B1D-476A-8C45-396376B2A661}"/>
              </c:ext>
            </c:extLst>
          </c:dPt>
          <c:dPt>
            <c:idx val="204"/>
            <c:marker>
              <c:spPr>
                <a:noFill/>
                <a:ln>
                  <a:solidFill>
                    <a:srgbClr val="FF0000"/>
                  </a:solidFill>
                  <a:prstDash val="solid"/>
                </a:ln>
              </c:spPr>
            </c:marker>
            <c:bubble3D val="0"/>
            <c:extLst>
              <c:ext xmlns:c16="http://schemas.microsoft.com/office/drawing/2014/chart" uri="{C3380CC4-5D6E-409C-BE32-E72D297353CC}">
                <c16:uniqueId val="{00000059-9B1D-476A-8C45-396376B2A661}"/>
              </c:ext>
            </c:extLst>
          </c:dPt>
          <c:dPt>
            <c:idx val="205"/>
            <c:marker>
              <c:spPr>
                <a:noFill/>
                <a:ln>
                  <a:solidFill>
                    <a:srgbClr val="FF0000"/>
                  </a:solidFill>
                  <a:prstDash val="solid"/>
                </a:ln>
              </c:spPr>
            </c:marker>
            <c:bubble3D val="0"/>
            <c:extLst>
              <c:ext xmlns:c16="http://schemas.microsoft.com/office/drawing/2014/chart" uri="{C3380CC4-5D6E-409C-BE32-E72D297353CC}">
                <c16:uniqueId val="{0000005A-9B1D-476A-8C45-396376B2A661}"/>
              </c:ext>
            </c:extLst>
          </c:dPt>
          <c:dPt>
            <c:idx val="206"/>
            <c:marker>
              <c:spPr>
                <a:noFill/>
                <a:ln>
                  <a:solidFill>
                    <a:srgbClr val="FF0000"/>
                  </a:solidFill>
                  <a:prstDash val="solid"/>
                </a:ln>
              </c:spPr>
            </c:marker>
            <c:bubble3D val="0"/>
            <c:extLst>
              <c:ext xmlns:c16="http://schemas.microsoft.com/office/drawing/2014/chart" uri="{C3380CC4-5D6E-409C-BE32-E72D297353CC}">
                <c16:uniqueId val="{0000005B-9B1D-476A-8C45-396376B2A661}"/>
              </c:ext>
            </c:extLst>
          </c:dPt>
          <c:dPt>
            <c:idx val="207"/>
            <c:marker>
              <c:spPr>
                <a:noFill/>
                <a:ln>
                  <a:solidFill>
                    <a:srgbClr val="FF0000"/>
                  </a:solidFill>
                  <a:prstDash val="solid"/>
                </a:ln>
              </c:spPr>
            </c:marker>
            <c:bubble3D val="0"/>
            <c:extLst>
              <c:ext xmlns:c16="http://schemas.microsoft.com/office/drawing/2014/chart" uri="{C3380CC4-5D6E-409C-BE32-E72D297353CC}">
                <c16:uniqueId val="{0000005C-9B1D-476A-8C45-396376B2A661}"/>
              </c:ext>
            </c:extLst>
          </c:dPt>
          <c:dPt>
            <c:idx val="208"/>
            <c:marker>
              <c:spPr>
                <a:noFill/>
                <a:ln>
                  <a:solidFill>
                    <a:srgbClr val="FF0000"/>
                  </a:solidFill>
                  <a:prstDash val="solid"/>
                </a:ln>
              </c:spPr>
            </c:marker>
            <c:bubble3D val="0"/>
            <c:extLst>
              <c:ext xmlns:c16="http://schemas.microsoft.com/office/drawing/2014/chart" uri="{C3380CC4-5D6E-409C-BE32-E72D297353CC}">
                <c16:uniqueId val="{0000005D-9B1D-476A-8C45-396376B2A661}"/>
              </c:ext>
            </c:extLst>
          </c:dPt>
          <c:dPt>
            <c:idx val="209"/>
            <c:marker>
              <c:spPr>
                <a:noFill/>
                <a:ln>
                  <a:solidFill>
                    <a:srgbClr val="FF0000"/>
                  </a:solidFill>
                  <a:prstDash val="solid"/>
                </a:ln>
              </c:spPr>
            </c:marker>
            <c:bubble3D val="0"/>
            <c:extLst>
              <c:ext xmlns:c16="http://schemas.microsoft.com/office/drawing/2014/chart" uri="{C3380CC4-5D6E-409C-BE32-E72D297353CC}">
                <c16:uniqueId val="{0000005E-9B1D-476A-8C45-396376B2A661}"/>
              </c:ext>
            </c:extLst>
          </c:dPt>
          <c:dPt>
            <c:idx val="210"/>
            <c:marker>
              <c:spPr>
                <a:noFill/>
                <a:ln>
                  <a:solidFill>
                    <a:srgbClr val="FF0000"/>
                  </a:solidFill>
                  <a:prstDash val="solid"/>
                </a:ln>
              </c:spPr>
            </c:marker>
            <c:bubble3D val="0"/>
            <c:extLst>
              <c:ext xmlns:c16="http://schemas.microsoft.com/office/drawing/2014/chart" uri="{C3380CC4-5D6E-409C-BE32-E72D297353CC}">
                <c16:uniqueId val="{0000005F-9B1D-476A-8C45-396376B2A661}"/>
              </c:ext>
            </c:extLst>
          </c:dPt>
          <c:dPt>
            <c:idx val="211"/>
            <c:marker>
              <c:spPr>
                <a:noFill/>
                <a:ln>
                  <a:solidFill>
                    <a:srgbClr val="FF0000"/>
                  </a:solidFill>
                  <a:prstDash val="solid"/>
                </a:ln>
              </c:spPr>
            </c:marker>
            <c:bubble3D val="0"/>
            <c:extLst>
              <c:ext xmlns:c16="http://schemas.microsoft.com/office/drawing/2014/chart" uri="{C3380CC4-5D6E-409C-BE32-E72D297353CC}">
                <c16:uniqueId val="{00000060-9B1D-476A-8C45-396376B2A661}"/>
              </c:ext>
            </c:extLst>
          </c:dPt>
          <c:dPt>
            <c:idx val="212"/>
            <c:marker>
              <c:spPr>
                <a:noFill/>
                <a:ln>
                  <a:solidFill>
                    <a:srgbClr val="FF0000"/>
                  </a:solidFill>
                  <a:prstDash val="solid"/>
                </a:ln>
              </c:spPr>
            </c:marker>
            <c:bubble3D val="0"/>
            <c:extLst>
              <c:ext xmlns:c16="http://schemas.microsoft.com/office/drawing/2014/chart" uri="{C3380CC4-5D6E-409C-BE32-E72D297353CC}">
                <c16:uniqueId val="{00000061-9B1D-476A-8C45-396376B2A661}"/>
              </c:ext>
            </c:extLst>
          </c:dPt>
          <c:dPt>
            <c:idx val="213"/>
            <c:marker>
              <c:spPr>
                <a:noFill/>
                <a:ln>
                  <a:solidFill>
                    <a:srgbClr val="FF0000"/>
                  </a:solidFill>
                  <a:prstDash val="solid"/>
                </a:ln>
              </c:spPr>
            </c:marker>
            <c:bubble3D val="0"/>
            <c:extLst>
              <c:ext xmlns:c16="http://schemas.microsoft.com/office/drawing/2014/chart" uri="{C3380CC4-5D6E-409C-BE32-E72D297353CC}">
                <c16:uniqueId val="{00000062-9B1D-476A-8C45-396376B2A661}"/>
              </c:ext>
            </c:extLst>
          </c:dPt>
          <c:dPt>
            <c:idx val="214"/>
            <c:marker>
              <c:spPr>
                <a:noFill/>
                <a:ln>
                  <a:solidFill>
                    <a:srgbClr val="FF0000"/>
                  </a:solidFill>
                  <a:prstDash val="solid"/>
                </a:ln>
              </c:spPr>
            </c:marker>
            <c:bubble3D val="0"/>
            <c:extLst>
              <c:ext xmlns:c16="http://schemas.microsoft.com/office/drawing/2014/chart" uri="{C3380CC4-5D6E-409C-BE32-E72D297353CC}">
                <c16:uniqueId val="{00000063-9B1D-476A-8C45-396376B2A661}"/>
              </c:ext>
            </c:extLst>
          </c:dPt>
          <c:dPt>
            <c:idx val="215"/>
            <c:marker>
              <c:spPr>
                <a:noFill/>
                <a:ln>
                  <a:solidFill>
                    <a:srgbClr val="FF0000"/>
                  </a:solidFill>
                  <a:prstDash val="solid"/>
                </a:ln>
              </c:spPr>
            </c:marker>
            <c:bubble3D val="0"/>
            <c:extLst>
              <c:ext xmlns:c16="http://schemas.microsoft.com/office/drawing/2014/chart" uri="{C3380CC4-5D6E-409C-BE32-E72D297353CC}">
                <c16:uniqueId val="{00000064-9B1D-476A-8C45-396376B2A661}"/>
              </c:ext>
            </c:extLst>
          </c:dPt>
          <c:dPt>
            <c:idx val="216"/>
            <c:marker>
              <c:spPr>
                <a:noFill/>
                <a:ln>
                  <a:solidFill>
                    <a:srgbClr val="FF0000"/>
                  </a:solidFill>
                  <a:prstDash val="solid"/>
                </a:ln>
              </c:spPr>
            </c:marker>
            <c:bubble3D val="0"/>
            <c:extLst>
              <c:ext xmlns:c16="http://schemas.microsoft.com/office/drawing/2014/chart" uri="{C3380CC4-5D6E-409C-BE32-E72D297353CC}">
                <c16:uniqueId val="{00000065-9B1D-476A-8C45-396376B2A661}"/>
              </c:ext>
            </c:extLst>
          </c:dPt>
          <c:dPt>
            <c:idx val="217"/>
            <c:marker>
              <c:spPr>
                <a:noFill/>
                <a:ln>
                  <a:solidFill>
                    <a:srgbClr val="FF0000"/>
                  </a:solidFill>
                  <a:prstDash val="solid"/>
                </a:ln>
              </c:spPr>
            </c:marker>
            <c:bubble3D val="0"/>
            <c:extLst>
              <c:ext xmlns:c16="http://schemas.microsoft.com/office/drawing/2014/chart" uri="{C3380CC4-5D6E-409C-BE32-E72D297353CC}">
                <c16:uniqueId val="{00000066-9B1D-476A-8C45-396376B2A661}"/>
              </c:ext>
            </c:extLst>
          </c:dPt>
          <c:dPt>
            <c:idx val="218"/>
            <c:marker>
              <c:spPr>
                <a:noFill/>
                <a:ln>
                  <a:solidFill>
                    <a:srgbClr val="FF0000"/>
                  </a:solidFill>
                  <a:prstDash val="solid"/>
                </a:ln>
              </c:spPr>
            </c:marker>
            <c:bubble3D val="0"/>
            <c:extLst>
              <c:ext xmlns:c16="http://schemas.microsoft.com/office/drawing/2014/chart" uri="{C3380CC4-5D6E-409C-BE32-E72D297353CC}">
                <c16:uniqueId val="{00000067-9B1D-476A-8C45-396376B2A661}"/>
              </c:ext>
            </c:extLst>
          </c:dPt>
          <c:dPt>
            <c:idx val="219"/>
            <c:marker>
              <c:spPr>
                <a:noFill/>
                <a:ln>
                  <a:solidFill>
                    <a:srgbClr val="FF0000"/>
                  </a:solidFill>
                  <a:prstDash val="solid"/>
                </a:ln>
              </c:spPr>
            </c:marker>
            <c:bubble3D val="0"/>
            <c:extLst>
              <c:ext xmlns:c16="http://schemas.microsoft.com/office/drawing/2014/chart" uri="{C3380CC4-5D6E-409C-BE32-E72D297353CC}">
                <c16:uniqueId val="{00000068-9B1D-476A-8C45-396376B2A661}"/>
              </c:ext>
            </c:extLst>
          </c:dPt>
          <c:dPt>
            <c:idx val="220"/>
            <c:marker>
              <c:spPr>
                <a:noFill/>
                <a:ln>
                  <a:solidFill>
                    <a:srgbClr val="FF0000"/>
                  </a:solidFill>
                  <a:prstDash val="solid"/>
                </a:ln>
              </c:spPr>
            </c:marker>
            <c:bubble3D val="0"/>
            <c:extLst>
              <c:ext xmlns:c16="http://schemas.microsoft.com/office/drawing/2014/chart" uri="{C3380CC4-5D6E-409C-BE32-E72D297353CC}">
                <c16:uniqueId val="{00000069-9B1D-476A-8C45-396376B2A661}"/>
              </c:ext>
            </c:extLst>
          </c:dPt>
          <c:dPt>
            <c:idx val="221"/>
            <c:marker>
              <c:spPr>
                <a:noFill/>
                <a:ln>
                  <a:solidFill>
                    <a:srgbClr val="FF0000"/>
                  </a:solidFill>
                  <a:prstDash val="solid"/>
                </a:ln>
              </c:spPr>
            </c:marker>
            <c:bubble3D val="0"/>
            <c:extLst>
              <c:ext xmlns:c16="http://schemas.microsoft.com/office/drawing/2014/chart" uri="{C3380CC4-5D6E-409C-BE32-E72D297353CC}">
                <c16:uniqueId val="{0000006A-9B1D-476A-8C45-396376B2A661}"/>
              </c:ext>
            </c:extLst>
          </c:dPt>
          <c:dPt>
            <c:idx val="222"/>
            <c:marker>
              <c:spPr>
                <a:noFill/>
                <a:ln>
                  <a:solidFill>
                    <a:srgbClr val="FF0000"/>
                  </a:solidFill>
                  <a:prstDash val="solid"/>
                </a:ln>
              </c:spPr>
            </c:marker>
            <c:bubble3D val="0"/>
            <c:extLst>
              <c:ext xmlns:c16="http://schemas.microsoft.com/office/drawing/2014/chart" uri="{C3380CC4-5D6E-409C-BE32-E72D297353CC}">
                <c16:uniqueId val="{0000006B-9B1D-476A-8C45-396376B2A661}"/>
              </c:ext>
            </c:extLst>
          </c:dPt>
          <c:dPt>
            <c:idx val="223"/>
            <c:marker>
              <c:spPr>
                <a:noFill/>
                <a:ln>
                  <a:solidFill>
                    <a:srgbClr val="FF0000"/>
                  </a:solidFill>
                  <a:prstDash val="solid"/>
                </a:ln>
              </c:spPr>
            </c:marker>
            <c:bubble3D val="0"/>
            <c:extLst>
              <c:ext xmlns:c16="http://schemas.microsoft.com/office/drawing/2014/chart" uri="{C3380CC4-5D6E-409C-BE32-E72D297353CC}">
                <c16:uniqueId val="{0000006C-9B1D-476A-8C45-396376B2A661}"/>
              </c:ext>
            </c:extLst>
          </c:dPt>
          <c:dPt>
            <c:idx val="224"/>
            <c:marker>
              <c:spPr>
                <a:noFill/>
                <a:ln>
                  <a:solidFill>
                    <a:srgbClr val="FF0000"/>
                  </a:solidFill>
                  <a:prstDash val="solid"/>
                </a:ln>
              </c:spPr>
            </c:marker>
            <c:bubble3D val="0"/>
            <c:extLst>
              <c:ext xmlns:c16="http://schemas.microsoft.com/office/drawing/2014/chart" uri="{C3380CC4-5D6E-409C-BE32-E72D297353CC}">
                <c16:uniqueId val="{0000006D-9B1D-476A-8C45-396376B2A661}"/>
              </c:ext>
            </c:extLst>
          </c:dPt>
          <c:dPt>
            <c:idx val="225"/>
            <c:marker>
              <c:spPr>
                <a:noFill/>
                <a:ln>
                  <a:solidFill>
                    <a:srgbClr val="FF0000"/>
                  </a:solidFill>
                  <a:prstDash val="solid"/>
                </a:ln>
              </c:spPr>
            </c:marker>
            <c:bubble3D val="0"/>
            <c:extLst>
              <c:ext xmlns:c16="http://schemas.microsoft.com/office/drawing/2014/chart" uri="{C3380CC4-5D6E-409C-BE32-E72D297353CC}">
                <c16:uniqueId val="{0000006E-9B1D-476A-8C45-396376B2A661}"/>
              </c:ext>
            </c:extLst>
          </c:dPt>
          <c:dPt>
            <c:idx val="226"/>
            <c:marker>
              <c:spPr>
                <a:noFill/>
                <a:ln>
                  <a:solidFill>
                    <a:srgbClr val="FF0000"/>
                  </a:solidFill>
                  <a:prstDash val="solid"/>
                </a:ln>
              </c:spPr>
            </c:marker>
            <c:bubble3D val="0"/>
            <c:extLst>
              <c:ext xmlns:c16="http://schemas.microsoft.com/office/drawing/2014/chart" uri="{C3380CC4-5D6E-409C-BE32-E72D297353CC}">
                <c16:uniqueId val="{0000006F-9B1D-476A-8C45-396376B2A661}"/>
              </c:ext>
            </c:extLst>
          </c:dPt>
          <c:dPt>
            <c:idx val="227"/>
            <c:marker>
              <c:spPr>
                <a:noFill/>
                <a:ln>
                  <a:solidFill>
                    <a:srgbClr val="FF0000"/>
                  </a:solidFill>
                  <a:prstDash val="solid"/>
                </a:ln>
              </c:spPr>
            </c:marker>
            <c:bubble3D val="0"/>
            <c:extLst>
              <c:ext xmlns:c16="http://schemas.microsoft.com/office/drawing/2014/chart" uri="{C3380CC4-5D6E-409C-BE32-E72D297353CC}">
                <c16:uniqueId val="{00000070-9B1D-476A-8C45-396376B2A661}"/>
              </c:ext>
            </c:extLst>
          </c:dPt>
          <c:dPt>
            <c:idx val="228"/>
            <c:marker>
              <c:spPr>
                <a:noFill/>
                <a:ln>
                  <a:solidFill>
                    <a:srgbClr val="FF0000"/>
                  </a:solidFill>
                  <a:prstDash val="solid"/>
                </a:ln>
              </c:spPr>
            </c:marker>
            <c:bubble3D val="0"/>
            <c:extLst>
              <c:ext xmlns:c16="http://schemas.microsoft.com/office/drawing/2014/chart" uri="{C3380CC4-5D6E-409C-BE32-E72D297353CC}">
                <c16:uniqueId val="{00000071-9B1D-476A-8C45-396376B2A661}"/>
              </c:ext>
            </c:extLst>
          </c:dPt>
          <c:dPt>
            <c:idx val="229"/>
            <c:marker>
              <c:spPr>
                <a:noFill/>
                <a:ln>
                  <a:solidFill>
                    <a:srgbClr val="FF0000"/>
                  </a:solidFill>
                  <a:prstDash val="solid"/>
                </a:ln>
              </c:spPr>
            </c:marker>
            <c:bubble3D val="0"/>
            <c:extLst>
              <c:ext xmlns:c16="http://schemas.microsoft.com/office/drawing/2014/chart" uri="{C3380CC4-5D6E-409C-BE32-E72D297353CC}">
                <c16:uniqueId val="{00000072-9B1D-476A-8C45-396376B2A661}"/>
              </c:ext>
            </c:extLst>
          </c:dPt>
          <c:dPt>
            <c:idx val="230"/>
            <c:marker>
              <c:spPr>
                <a:noFill/>
                <a:ln>
                  <a:solidFill>
                    <a:srgbClr val="FF0000"/>
                  </a:solidFill>
                  <a:prstDash val="solid"/>
                </a:ln>
              </c:spPr>
            </c:marker>
            <c:bubble3D val="0"/>
            <c:extLst>
              <c:ext xmlns:c16="http://schemas.microsoft.com/office/drawing/2014/chart" uri="{C3380CC4-5D6E-409C-BE32-E72D297353CC}">
                <c16:uniqueId val="{00000073-9B1D-476A-8C45-396376B2A661}"/>
              </c:ext>
            </c:extLst>
          </c:dPt>
          <c:dPt>
            <c:idx val="231"/>
            <c:marker>
              <c:spPr>
                <a:noFill/>
                <a:ln>
                  <a:solidFill>
                    <a:srgbClr val="FF0000"/>
                  </a:solidFill>
                  <a:prstDash val="solid"/>
                </a:ln>
              </c:spPr>
            </c:marker>
            <c:bubble3D val="0"/>
            <c:extLst>
              <c:ext xmlns:c16="http://schemas.microsoft.com/office/drawing/2014/chart" uri="{C3380CC4-5D6E-409C-BE32-E72D297353CC}">
                <c16:uniqueId val="{00000074-9B1D-476A-8C45-396376B2A661}"/>
              </c:ext>
            </c:extLst>
          </c:dPt>
          <c:dPt>
            <c:idx val="232"/>
            <c:marker>
              <c:spPr>
                <a:noFill/>
                <a:ln>
                  <a:solidFill>
                    <a:srgbClr val="FF0000"/>
                  </a:solidFill>
                  <a:prstDash val="solid"/>
                </a:ln>
              </c:spPr>
            </c:marker>
            <c:bubble3D val="0"/>
            <c:extLst>
              <c:ext xmlns:c16="http://schemas.microsoft.com/office/drawing/2014/chart" uri="{C3380CC4-5D6E-409C-BE32-E72D297353CC}">
                <c16:uniqueId val="{00000075-9B1D-476A-8C45-396376B2A661}"/>
              </c:ext>
            </c:extLst>
          </c:dPt>
          <c:dPt>
            <c:idx val="233"/>
            <c:marker>
              <c:spPr>
                <a:noFill/>
                <a:ln>
                  <a:solidFill>
                    <a:srgbClr val="FF0000"/>
                  </a:solidFill>
                  <a:prstDash val="solid"/>
                </a:ln>
              </c:spPr>
            </c:marker>
            <c:bubble3D val="0"/>
            <c:extLst>
              <c:ext xmlns:c16="http://schemas.microsoft.com/office/drawing/2014/chart" uri="{C3380CC4-5D6E-409C-BE32-E72D297353CC}">
                <c16:uniqueId val="{00000076-9B1D-476A-8C45-396376B2A661}"/>
              </c:ext>
            </c:extLst>
          </c:dPt>
          <c:dPt>
            <c:idx val="234"/>
            <c:marker>
              <c:spPr>
                <a:noFill/>
                <a:ln>
                  <a:solidFill>
                    <a:srgbClr val="FF0000"/>
                  </a:solidFill>
                  <a:prstDash val="solid"/>
                </a:ln>
              </c:spPr>
            </c:marker>
            <c:bubble3D val="0"/>
            <c:extLst>
              <c:ext xmlns:c16="http://schemas.microsoft.com/office/drawing/2014/chart" uri="{C3380CC4-5D6E-409C-BE32-E72D297353CC}">
                <c16:uniqueId val="{00000077-9B1D-476A-8C45-396376B2A661}"/>
              </c:ext>
            </c:extLst>
          </c:dPt>
          <c:dPt>
            <c:idx val="235"/>
            <c:marker>
              <c:spPr>
                <a:noFill/>
                <a:ln>
                  <a:solidFill>
                    <a:srgbClr val="FF0000"/>
                  </a:solidFill>
                  <a:prstDash val="solid"/>
                </a:ln>
              </c:spPr>
            </c:marker>
            <c:bubble3D val="0"/>
            <c:extLst>
              <c:ext xmlns:c16="http://schemas.microsoft.com/office/drawing/2014/chart" uri="{C3380CC4-5D6E-409C-BE32-E72D297353CC}">
                <c16:uniqueId val="{00000078-9B1D-476A-8C45-396376B2A661}"/>
              </c:ext>
            </c:extLst>
          </c:dPt>
          <c:dPt>
            <c:idx val="236"/>
            <c:marker>
              <c:spPr>
                <a:noFill/>
                <a:ln>
                  <a:solidFill>
                    <a:srgbClr val="FF0000"/>
                  </a:solidFill>
                  <a:prstDash val="solid"/>
                </a:ln>
              </c:spPr>
            </c:marker>
            <c:bubble3D val="0"/>
            <c:extLst>
              <c:ext xmlns:c16="http://schemas.microsoft.com/office/drawing/2014/chart" uri="{C3380CC4-5D6E-409C-BE32-E72D297353CC}">
                <c16:uniqueId val="{00000079-9B1D-476A-8C45-396376B2A661}"/>
              </c:ext>
            </c:extLst>
          </c:dPt>
          <c:dPt>
            <c:idx val="237"/>
            <c:marker>
              <c:spPr>
                <a:noFill/>
                <a:ln>
                  <a:solidFill>
                    <a:srgbClr val="FF0000"/>
                  </a:solidFill>
                  <a:prstDash val="solid"/>
                </a:ln>
              </c:spPr>
            </c:marker>
            <c:bubble3D val="0"/>
            <c:extLst>
              <c:ext xmlns:c16="http://schemas.microsoft.com/office/drawing/2014/chart" uri="{C3380CC4-5D6E-409C-BE32-E72D297353CC}">
                <c16:uniqueId val="{0000007A-9B1D-476A-8C45-396376B2A661}"/>
              </c:ext>
            </c:extLst>
          </c:dPt>
          <c:dPt>
            <c:idx val="238"/>
            <c:marker>
              <c:spPr>
                <a:noFill/>
                <a:ln>
                  <a:solidFill>
                    <a:srgbClr val="FF0000"/>
                  </a:solidFill>
                  <a:prstDash val="solid"/>
                </a:ln>
              </c:spPr>
            </c:marker>
            <c:bubble3D val="0"/>
            <c:extLst>
              <c:ext xmlns:c16="http://schemas.microsoft.com/office/drawing/2014/chart" uri="{C3380CC4-5D6E-409C-BE32-E72D297353CC}">
                <c16:uniqueId val="{0000007B-9B1D-476A-8C45-396376B2A661}"/>
              </c:ext>
            </c:extLst>
          </c:dPt>
          <c:dPt>
            <c:idx val="239"/>
            <c:marker>
              <c:spPr>
                <a:noFill/>
                <a:ln>
                  <a:solidFill>
                    <a:srgbClr val="FF0000"/>
                  </a:solidFill>
                  <a:prstDash val="solid"/>
                </a:ln>
              </c:spPr>
            </c:marker>
            <c:bubble3D val="0"/>
            <c:extLst>
              <c:ext xmlns:c16="http://schemas.microsoft.com/office/drawing/2014/chart" uri="{C3380CC4-5D6E-409C-BE32-E72D297353CC}">
                <c16:uniqueId val="{0000007C-9B1D-476A-8C45-396376B2A661}"/>
              </c:ext>
            </c:extLst>
          </c:dPt>
          <c:dPt>
            <c:idx val="240"/>
            <c:marker>
              <c:spPr>
                <a:noFill/>
                <a:ln>
                  <a:solidFill>
                    <a:srgbClr val="FF0000"/>
                  </a:solidFill>
                  <a:prstDash val="solid"/>
                </a:ln>
              </c:spPr>
            </c:marker>
            <c:bubble3D val="0"/>
            <c:extLst>
              <c:ext xmlns:c16="http://schemas.microsoft.com/office/drawing/2014/chart" uri="{C3380CC4-5D6E-409C-BE32-E72D297353CC}">
                <c16:uniqueId val="{0000007D-9B1D-476A-8C45-396376B2A661}"/>
              </c:ext>
            </c:extLst>
          </c:dPt>
          <c:dPt>
            <c:idx val="241"/>
            <c:marker>
              <c:spPr>
                <a:noFill/>
                <a:ln>
                  <a:solidFill>
                    <a:srgbClr val="FF0000"/>
                  </a:solidFill>
                  <a:prstDash val="solid"/>
                </a:ln>
              </c:spPr>
            </c:marker>
            <c:bubble3D val="0"/>
            <c:extLst>
              <c:ext xmlns:c16="http://schemas.microsoft.com/office/drawing/2014/chart" uri="{C3380CC4-5D6E-409C-BE32-E72D297353CC}">
                <c16:uniqueId val="{0000007E-9B1D-476A-8C45-396376B2A661}"/>
              </c:ext>
            </c:extLst>
          </c:dPt>
          <c:dPt>
            <c:idx val="242"/>
            <c:marker>
              <c:spPr>
                <a:noFill/>
                <a:ln>
                  <a:solidFill>
                    <a:srgbClr val="FF0000"/>
                  </a:solidFill>
                  <a:prstDash val="solid"/>
                </a:ln>
              </c:spPr>
            </c:marker>
            <c:bubble3D val="0"/>
            <c:extLst>
              <c:ext xmlns:c16="http://schemas.microsoft.com/office/drawing/2014/chart" uri="{C3380CC4-5D6E-409C-BE32-E72D297353CC}">
                <c16:uniqueId val="{0000007F-9B1D-476A-8C45-396376B2A661}"/>
              </c:ext>
            </c:extLst>
          </c:dPt>
          <c:dPt>
            <c:idx val="243"/>
            <c:marker>
              <c:spPr>
                <a:noFill/>
                <a:ln>
                  <a:solidFill>
                    <a:srgbClr val="FF0000"/>
                  </a:solidFill>
                  <a:prstDash val="solid"/>
                </a:ln>
              </c:spPr>
            </c:marker>
            <c:bubble3D val="0"/>
            <c:extLst>
              <c:ext xmlns:c16="http://schemas.microsoft.com/office/drawing/2014/chart" uri="{C3380CC4-5D6E-409C-BE32-E72D297353CC}">
                <c16:uniqueId val="{00000080-9B1D-476A-8C45-396376B2A661}"/>
              </c:ext>
            </c:extLst>
          </c:dPt>
          <c:dPt>
            <c:idx val="244"/>
            <c:marker>
              <c:spPr>
                <a:noFill/>
                <a:ln>
                  <a:solidFill>
                    <a:srgbClr val="FF0000"/>
                  </a:solidFill>
                  <a:prstDash val="solid"/>
                </a:ln>
              </c:spPr>
            </c:marker>
            <c:bubble3D val="0"/>
            <c:extLst>
              <c:ext xmlns:c16="http://schemas.microsoft.com/office/drawing/2014/chart" uri="{C3380CC4-5D6E-409C-BE32-E72D297353CC}">
                <c16:uniqueId val="{00000081-9B1D-476A-8C45-396376B2A661}"/>
              </c:ext>
            </c:extLst>
          </c:dPt>
          <c:dPt>
            <c:idx val="245"/>
            <c:marker>
              <c:spPr>
                <a:noFill/>
                <a:ln>
                  <a:solidFill>
                    <a:srgbClr val="FF0000"/>
                  </a:solidFill>
                  <a:prstDash val="solid"/>
                </a:ln>
              </c:spPr>
            </c:marker>
            <c:bubble3D val="0"/>
            <c:extLst>
              <c:ext xmlns:c16="http://schemas.microsoft.com/office/drawing/2014/chart" uri="{C3380CC4-5D6E-409C-BE32-E72D297353CC}">
                <c16:uniqueId val="{00000082-9B1D-476A-8C45-396376B2A661}"/>
              </c:ext>
            </c:extLst>
          </c:dPt>
          <c:dPt>
            <c:idx val="246"/>
            <c:marker>
              <c:spPr>
                <a:noFill/>
                <a:ln>
                  <a:solidFill>
                    <a:srgbClr val="FF0000"/>
                  </a:solidFill>
                  <a:prstDash val="solid"/>
                </a:ln>
              </c:spPr>
            </c:marker>
            <c:bubble3D val="0"/>
            <c:extLst>
              <c:ext xmlns:c16="http://schemas.microsoft.com/office/drawing/2014/chart" uri="{C3380CC4-5D6E-409C-BE32-E72D297353CC}">
                <c16:uniqueId val="{00000083-9B1D-476A-8C45-396376B2A661}"/>
              </c:ext>
            </c:extLst>
          </c:dPt>
          <c:dPt>
            <c:idx val="247"/>
            <c:marker>
              <c:spPr>
                <a:noFill/>
                <a:ln>
                  <a:solidFill>
                    <a:srgbClr val="FF0000"/>
                  </a:solidFill>
                  <a:prstDash val="solid"/>
                </a:ln>
              </c:spPr>
            </c:marker>
            <c:bubble3D val="0"/>
            <c:extLst>
              <c:ext xmlns:c16="http://schemas.microsoft.com/office/drawing/2014/chart" uri="{C3380CC4-5D6E-409C-BE32-E72D297353CC}">
                <c16:uniqueId val="{00000084-9B1D-476A-8C45-396376B2A661}"/>
              </c:ext>
            </c:extLst>
          </c:dPt>
          <c:dPt>
            <c:idx val="248"/>
            <c:marker>
              <c:spPr>
                <a:noFill/>
                <a:ln>
                  <a:solidFill>
                    <a:srgbClr val="FF0000"/>
                  </a:solidFill>
                  <a:prstDash val="solid"/>
                </a:ln>
              </c:spPr>
            </c:marker>
            <c:bubble3D val="0"/>
            <c:extLst>
              <c:ext xmlns:c16="http://schemas.microsoft.com/office/drawing/2014/chart" uri="{C3380CC4-5D6E-409C-BE32-E72D297353CC}">
                <c16:uniqueId val="{00000085-9B1D-476A-8C45-396376B2A661}"/>
              </c:ext>
            </c:extLst>
          </c:dPt>
          <c:dPt>
            <c:idx val="249"/>
            <c:marker>
              <c:spPr>
                <a:noFill/>
                <a:ln>
                  <a:solidFill>
                    <a:srgbClr val="FF0000"/>
                  </a:solidFill>
                  <a:prstDash val="solid"/>
                </a:ln>
              </c:spPr>
            </c:marker>
            <c:bubble3D val="0"/>
            <c:extLst>
              <c:ext xmlns:c16="http://schemas.microsoft.com/office/drawing/2014/chart" uri="{C3380CC4-5D6E-409C-BE32-E72D297353CC}">
                <c16:uniqueId val="{00000086-9B1D-476A-8C45-396376B2A661}"/>
              </c:ext>
            </c:extLst>
          </c:dPt>
          <c:dPt>
            <c:idx val="250"/>
            <c:marker>
              <c:spPr>
                <a:noFill/>
                <a:ln>
                  <a:solidFill>
                    <a:srgbClr val="FF0000"/>
                  </a:solidFill>
                  <a:prstDash val="solid"/>
                </a:ln>
              </c:spPr>
            </c:marker>
            <c:bubble3D val="0"/>
            <c:extLst>
              <c:ext xmlns:c16="http://schemas.microsoft.com/office/drawing/2014/chart" uri="{C3380CC4-5D6E-409C-BE32-E72D297353CC}">
                <c16:uniqueId val="{00000087-9B1D-476A-8C45-396376B2A661}"/>
              </c:ext>
            </c:extLst>
          </c:dPt>
          <c:dPt>
            <c:idx val="251"/>
            <c:marker>
              <c:spPr>
                <a:noFill/>
                <a:ln>
                  <a:solidFill>
                    <a:srgbClr val="FF0000"/>
                  </a:solidFill>
                  <a:prstDash val="solid"/>
                </a:ln>
              </c:spPr>
            </c:marker>
            <c:bubble3D val="0"/>
            <c:extLst>
              <c:ext xmlns:c16="http://schemas.microsoft.com/office/drawing/2014/chart" uri="{C3380CC4-5D6E-409C-BE32-E72D297353CC}">
                <c16:uniqueId val="{00000088-9B1D-476A-8C45-396376B2A661}"/>
              </c:ext>
            </c:extLst>
          </c:dPt>
          <c:dPt>
            <c:idx val="252"/>
            <c:marker>
              <c:spPr>
                <a:noFill/>
                <a:ln>
                  <a:solidFill>
                    <a:srgbClr val="FF0000"/>
                  </a:solidFill>
                  <a:prstDash val="solid"/>
                </a:ln>
              </c:spPr>
            </c:marker>
            <c:bubble3D val="0"/>
            <c:extLst>
              <c:ext xmlns:c16="http://schemas.microsoft.com/office/drawing/2014/chart" uri="{C3380CC4-5D6E-409C-BE32-E72D297353CC}">
                <c16:uniqueId val="{00000089-9B1D-476A-8C45-396376B2A661}"/>
              </c:ext>
            </c:extLst>
          </c:dPt>
          <c:dPt>
            <c:idx val="253"/>
            <c:marker>
              <c:spPr>
                <a:noFill/>
                <a:ln>
                  <a:solidFill>
                    <a:srgbClr val="FF0000"/>
                  </a:solidFill>
                  <a:prstDash val="solid"/>
                </a:ln>
              </c:spPr>
            </c:marker>
            <c:bubble3D val="0"/>
            <c:extLst>
              <c:ext xmlns:c16="http://schemas.microsoft.com/office/drawing/2014/chart" uri="{C3380CC4-5D6E-409C-BE32-E72D297353CC}">
                <c16:uniqueId val="{0000008A-9B1D-476A-8C45-396376B2A661}"/>
              </c:ext>
            </c:extLst>
          </c:dPt>
          <c:dPt>
            <c:idx val="254"/>
            <c:marker>
              <c:spPr>
                <a:noFill/>
                <a:ln>
                  <a:solidFill>
                    <a:srgbClr val="FF0000"/>
                  </a:solidFill>
                  <a:prstDash val="solid"/>
                </a:ln>
              </c:spPr>
            </c:marker>
            <c:bubble3D val="0"/>
            <c:extLst>
              <c:ext xmlns:c16="http://schemas.microsoft.com/office/drawing/2014/chart" uri="{C3380CC4-5D6E-409C-BE32-E72D297353CC}">
                <c16:uniqueId val="{0000008B-9B1D-476A-8C45-396376B2A661}"/>
              </c:ext>
            </c:extLst>
          </c:dPt>
          <c:dPt>
            <c:idx val="255"/>
            <c:marker>
              <c:spPr>
                <a:noFill/>
                <a:ln>
                  <a:solidFill>
                    <a:srgbClr val="FF0000"/>
                  </a:solidFill>
                  <a:prstDash val="solid"/>
                </a:ln>
              </c:spPr>
            </c:marker>
            <c:bubble3D val="0"/>
            <c:extLst>
              <c:ext xmlns:c16="http://schemas.microsoft.com/office/drawing/2014/chart" uri="{C3380CC4-5D6E-409C-BE32-E72D297353CC}">
                <c16:uniqueId val="{0000008C-9B1D-476A-8C45-396376B2A661}"/>
              </c:ext>
            </c:extLst>
          </c:dPt>
          <c:dPt>
            <c:idx val="256"/>
            <c:marker>
              <c:spPr>
                <a:noFill/>
                <a:ln>
                  <a:solidFill>
                    <a:srgbClr val="FF0000"/>
                  </a:solidFill>
                  <a:prstDash val="solid"/>
                </a:ln>
              </c:spPr>
            </c:marker>
            <c:bubble3D val="0"/>
            <c:extLst>
              <c:ext xmlns:c16="http://schemas.microsoft.com/office/drawing/2014/chart" uri="{C3380CC4-5D6E-409C-BE32-E72D297353CC}">
                <c16:uniqueId val="{0000008D-9B1D-476A-8C45-396376B2A661}"/>
              </c:ext>
            </c:extLst>
          </c:dPt>
          <c:dPt>
            <c:idx val="257"/>
            <c:marker>
              <c:spPr>
                <a:noFill/>
                <a:ln>
                  <a:solidFill>
                    <a:srgbClr val="FF0000"/>
                  </a:solidFill>
                  <a:prstDash val="solid"/>
                </a:ln>
              </c:spPr>
            </c:marker>
            <c:bubble3D val="0"/>
            <c:extLst>
              <c:ext xmlns:c16="http://schemas.microsoft.com/office/drawing/2014/chart" uri="{C3380CC4-5D6E-409C-BE32-E72D297353CC}">
                <c16:uniqueId val="{0000008E-9B1D-476A-8C45-396376B2A661}"/>
              </c:ext>
            </c:extLst>
          </c:dPt>
          <c:dPt>
            <c:idx val="258"/>
            <c:marker>
              <c:spPr>
                <a:noFill/>
                <a:ln>
                  <a:solidFill>
                    <a:srgbClr val="FF0000"/>
                  </a:solidFill>
                  <a:prstDash val="solid"/>
                </a:ln>
              </c:spPr>
            </c:marker>
            <c:bubble3D val="0"/>
            <c:extLst>
              <c:ext xmlns:c16="http://schemas.microsoft.com/office/drawing/2014/chart" uri="{C3380CC4-5D6E-409C-BE32-E72D297353CC}">
                <c16:uniqueId val="{0000008F-9B1D-476A-8C45-396376B2A661}"/>
              </c:ext>
            </c:extLst>
          </c:dPt>
          <c:dPt>
            <c:idx val="259"/>
            <c:marker>
              <c:spPr>
                <a:noFill/>
                <a:ln>
                  <a:solidFill>
                    <a:srgbClr val="FF0000"/>
                  </a:solidFill>
                  <a:prstDash val="solid"/>
                </a:ln>
              </c:spPr>
            </c:marker>
            <c:bubble3D val="0"/>
            <c:extLst>
              <c:ext xmlns:c16="http://schemas.microsoft.com/office/drawing/2014/chart" uri="{C3380CC4-5D6E-409C-BE32-E72D297353CC}">
                <c16:uniqueId val="{00000090-9B1D-476A-8C45-396376B2A661}"/>
              </c:ext>
            </c:extLst>
          </c:dPt>
          <c:dPt>
            <c:idx val="260"/>
            <c:marker>
              <c:spPr>
                <a:noFill/>
                <a:ln>
                  <a:solidFill>
                    <a:srgbClr val="FF0000"/>
                  </a:solidFill>
                  <a:prstDash val="solid"/>
                </a:ln>
              </c:spPr>
            </c:marker>
            <c:bubble3D val="0"/>
            <c:extLst>
              <c:ext xmlns:c16="http://schemas.microsoft.com/office/drawing/2014/chart" uri="{C3380CC4-5D6E-409C-BE32-E72D297353CC}">
                <c16:uniqueId val="{00000091-9B1D-476A-8C45-396376B2A661}"/>
              </c:ext>
            </c:extLst>
          </c:dPt>
          <c:dPt>
            <c:idx val="261"/>
            <c:marker>
              <c:spPr>
                <a:noFill/>
                <a:ln>
                  <a:solidFill>
                    <a:srgbClr val="FF0000"/>
                  </a:solidFill>
                  <a:prstDash val="solid"/>
                </a:ln>
              </c:spPr>
            </c:marker>
            <c:bubble3D val="0"/>
            <c:extLst>
              <c:ext xmlns:c16="http://schemas.microsoft.com/office/drawing/2014/chart" uri="{C3380CC4-5D6E-409C-BE32-E72D297353CC}">
                <c16:uniqueId val="{00000092-9B1D-476A-8C45-396376B2A661}"/>
              </c:ext>
            </c:extLst>
          </c:dPt>
          <c:dPt>
            <c:idx val="262"/>
            <c:marker>
              <c:spPr>
                <a:noFill/>
                <a:ln>
                  <a:solidFill>
                    <a:srgbClr val="FF0000"/>
                  </a:solidFill>
                  <a:prstDash val="solid"/>
                </a:ln>
              </c:spPr>
            </c:marker>
            <c:bubble3D val="0"/>
            <c:extLst>
              <c:ext xmlns:c16="http://schemas.microsoft.com/office/drawing/2014/chart" uri="{C3380CC4-5D6E-409C-BE32-E72D297353CC}">
                <c16:uniqueId val="{00000093-9B1D-476A-8C45-396376B2A661}"/>
              </c:ext>
            </c:extLst>
          </c:dPt>
          <c:dPt>
            <c:idx val="263"/>
            <c:marker>
              <c:spPr>
                <a:noFill/>
                <a:ln>
                  <a:solidFill>
                    <a:srgbClr val="FF0000"/>
                  </a:solidFill>
                  <a:prstDash val="solid"/>
                </a:ln>
              </c:spPr>
            </c:marker>
            <c:bubble3D val="0"/>
            <c:extLst>
              <c:ext xmlns:c16="http://schemas.microsoft.com/office/drawing/2014/chart" uri="{C3380CC4-5D6E-409C-BE32-E72D297353CC}">
                <c16:uniqueId val="{00000094-9B1D-476A-8C45-396376B2A661}"/>
              </c:ext>
            </c:extLst>
          </c:dPt>
          <c:dPt>
            <c:idx val="264"/>
            <c:marker>
              <c:spPr>
                <a:noFill/>
                <a:ln>
                  <a:solidFill>
                    <a:srgbClr val="FF0000"/>
                  </a:solidFill>
                  <a:prstDash val="solid"/>
                </a:ln>
              </c:spPr>
            </c:marker>
            <c:bubble3D val="0"/>
            <c:extLst>
              <c:ext xmlns:c16="http://schemas.microsoft.com/office/drawing/2014/chart" uri="{C3380CC4-5D6E-409C-BE32-E72D297353CC}">
                <c16:uniqueId val="{00000095-9B1D-476A-8C45-396376B2A661}"/>
              </c:ext>
            </c:extLst>
          </c:dPt>
          <c:dPt>
            <c:idx val="265"/>
            <c:marker>
              <c:spPr>
                <a:noFill/>
                <a:ln>
                  <a:solidFill>
                    <a:srgbClr val="FF0000"/>
                  </a:solidFill>
                  <a:prstDash val="solid"/>
                </a:ln>
              </c:spPr>
            </c:marker>
            <c:bubble3D val="0"/>
            <c:extLst>
              <c:ext xmlns:c16="http://schemas.microsoft.com/office/drawing/2014/chart" uri="{C3380CC4-5D6E-409C-BE32-E72D297353CC}">
                <c16:uniqueId val="{00000096-9B1D-476A-8C45-396376B2A661}"/>
              </c:ext>
            </c:extLst>
          </c:dPt>
          <c:dPt>
            <c:idx val="266"/>
            <c:marker>
              <c:spPr>
                <a:noFill/>
                <a:ln>
                  <a:solidFill>
                    <a:srgbClr val="FF0000"/>
                  </a:solidFill>
                  <a:prstDash val="solid"/>
                </a:ln>
              </c:spPr>
            </c:marker>
            <c:bubble3D val="0"/>
            <c:extLst>
              <c:ext xmlns:c16="http://schemas.microsoft.com/office/drawing/2014/chart" uri="{C3380CC4-5D6E-409C-BE32-E72D297353CC}">
                <c16:uniqueId val="{00000097-9B1D-476A-8C45-396376B2A661}"/>
              </c:ext>
            </c:extLst>
          </c:dPt>
          <c:dPt>
            <c:idx val="267"/>
            <c:marker>
              <c:spPr>
                <a:noFill/>
                <a:ln>
                  <a:solidFill>
                    <a:srgbClr val="FF0000"/>
                  </a:solidFill>
                  <a:prstDash val="solid"/>
                </a:ln>
              </c:spPr>
            </c:marker>
            <c:bubble3D val="0"/>
            <c:extLst>
              <c:ext xmlns:c16="http://schemas.microsoft.com/office/drawing/2014/chart" uri="{C3380CC4-5D6E-409C-BE32-E72D297353CC}">
                <c16:uniqueId val="{00000098-9B1D-476A-8C45-396376B2A661}"/>
              </c:ext>
            </c:extLst>
          </c:dPt>
          <c:dPt>
            <c:idx val="268"/>
            <c:marker>
              <c:spPr>
                <a:noFill/>
                <a:ln>
                  <a:solidFill>
                    <a:srgbClr val="FF0000"/>
                  </a:solidFill>
                  <a:prstDash val="solid"/>
                </a:ln>
              </c:spPr>
            </c:marker>
            <c:bubble3D val="0"/>
            <c:extLst>
              <c:ext xmlns:c16="http://schemas.microsoft.com/office/drawing/2014/chart" uri="{C3380CC4-5D6E-409C-BE32-E72D297353CC}">
                <c16:uniqueId val="{00000099-9B1D-476A-8C45-396376B2A661}"/>
              </c:ext>
            </c:extLst>
          </c:dPt>
          <c:dPt>
            <c:idx val="269"/>
            <c:marker>
              <c:spPr>
                <a:noFill/>
                <a:ln>
                  <a:solidFill>
                    <a:srgbClr val="FF0000"/>
                  </a:solidFill>
                  <a:prstDash val="solid"/>
                </a:ln>
              </c:spPr>
            </c:marker>
            <c:bubble3D val="0"/>
            <c:extLst>
              <c:ext xmlns:c16="http://schemas.microsoft.com/office/drawing/2014/chart" uri="{C3380CC4-5D6E-409C-BE32-E72D297353CC}">
                <c16:uniqueId val="{0000009A-9B1D-476A-8C45-396376B2A661}"/>
              </c:ext>
            </c:extLst>
          </c:dPt>
          <c:dLbls>
            <c:dLbl>
              <c:idx val="10"/>
              <c:layout/>
              <c:tx>
                <c:rich>
                  <a:bodyPr/>
                  <a:lstStyle/>
                  <a:p>
                    <a:pPr>
                      <a:defRPr lang="tr-TR" sz="800" b="1" i="0" u="none" strike="noStrike" baseline="0">
                        <a:solidFill>
                          <a:srgbClr val="000000"/>
                        </a:solidFill>
                        <a:latin typeface="Arial"/>
                        <a:ea typeface="Arial"/>
                        <a:cs typeface="Arial"/>
                      </a:defRPr>
                    </a:pPr>
                    <a:r>
                      <a:rPr lang="en-US"/>
                      <a:t>Female</a:t>
                    </a:r>
                  </a:p>
                </c:rich>
              </c:tx>
              <c:spPr>
                <a:noFill/>
                <a:ln w="25400">
                  <a:noFill/>
                </a:ln>
              </c:spP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9B1D-476A-8C45-396376B2A6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270"/>
              <c:pt idx="0">
                <c:v>4</c:v>
              </c:pt>
              <c:pt idx="1">
                <c:v>2.5</c:v>
              </c:pt>
              <c:pt idx="2">
                <c:v>2.5</c:v>
              </c:pt>
              <c:pt idx="3">
                <c:v>2</c:v>
              </c:pt>
              <c:pt idx="4">
                <c:v>2.5</c:v>
              </c:pt>
              <c:pt idx="5">
                <c:v>2.5</c:v>
              </c:pt>
              <c:pt idx="6">
                <c:v>10</c:v>
              </c:pt>
              <c:pt idx="7">
                <c:v>10</c:v>
              </c:pt>
              <c:pt idx="8">
                <c:v>12</c:v>
              </c:pt>
              <c:pt idx="9">
                <c:v>10</c:v>
              </c:pt>
              <c:pt idx="10">
                <c:v>10</c:v>
              </c:pt>
              <c:pt idx="11">
                <c:v>4</c:v>
              </c:pt>
              <c:pt idx="12">
                <c:v>4</c:v>
              </c:pt>
              <c:pt idx="13">
                <c:v>6.0555555555555385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numLit>
          </c:xVal>
          <c:yVal>
            <c:numLit>
              <c:formatCode>General</c:formatCode>
              <c:ptCount val="270"/>
              <c:pt idx="0">
                <c:v>4</c:v>
              </c:pt>
              <c:pt idx="1">
                <c:v>4</c:v>
              </c:pt>
              <c:pt idx="2">
                <c:v>7</c:v>
              </c:pt>
              <c:pt idx="3">
                <c:v>7</c:v>
              </c:pt>
              <c:pt idx="4">
                <c:v>7</c:v>
              </c:pt>
              <c:pt idx="5">
                <c:v>10</c:v>
              </c:pt>
              <c:pt idx="6">
                <c:v>10</c:v>
              </c:pt>
              <c:pt idx="7">
                <c:v>7</c:v>
              </c:pt>
              <c:pt idx="8">
                <c:v>7</c:v>
              </c:pt>
              <c:pt idx="9">
                <c:v>7</c:v>
              </c:pt>
              <c:pt idx="10">
                <c:v>4</c:v>
              </c:pt>
              <c:pt idx="11">
                <c:v>4</c:v>
              </c:pt>
              <c:pt idx="12">
                <c:v>10</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7</c:v>
              </c:pt>
              <c:pt idx="28">
                <c:v>7</c:v>
              </c:pt>
              <c:pt idx="29">
                <c:v>7</c:v>
              </c:pt>
              <c:pt idx="30">
                <c:v>7</c:v>
              </c:pt>
              <c:pt idx="31">
                <c:v>7</c:v>
              </c:pt>
              <c:pt idx="32">
                <c:v>7</c:v>
              </c:pt>
              <c:pt idx="33">
                <c:v>7</c:v>
              </c:pt>
              <c:pt idx="34">
                <c:v>7</c:v>
              </c:pt>
              <c:pt idx="35">
                <c:v>7</c:v>
              </c:pt>
              <c:pt idx="36">
                <c:v>7</c:v>
              </c:pt>
              <c:pt idx="37">
                <c:v>7</c:v>
              </c:pt>
              <c:pt idx="38">
                <c:v>7</c:v>
              </c:pt>
              <c:pt idx="39">
                <c:v>7</c:v>
              </c:pt>
              <c:pt idx="40">
                <c:v>7</c:v>
              </c:pt>
              <c:pt idx="41">
                <c:v>7</c:v>
              </c:pt>
              <c:pt idx="42">
                <c:v>7</c:v>
              </c:pt>
              <c:pt idx="43">
                <c:v>7</c:v>
              </c:pt>
              <c:pt idx="44">
                <c:v>7</c:v>
              </c:pt>
              <c:pt idx="45">
                <c:v>7</c:v>
              </c:pt>
              <c:pt idx="46">
                <c:v>7</c:v>
              </c:pt>
              <c:pt idx="47">
                <c:v>7</c:v>
              </c:pt>
              <c:pt idx="48">
                <c:v>7</c:v>
              </c:pt>
              <c:pt idx="49">
                <c:v>7</c:v>
              </c:pt>
              <c:pt idx="50">
                <c:v>7</c:v>
              </c:pt>
              <c:pt idx="51">
                <c:v>7</c:v>
              </c:pt>
              <c:pt idx="52">
                <c:v>7</c:v>
              </c:pt>
              <c:pt idx="53">
                <c:v>7</c:v>
              </c:pt>
              <c:pt idx="54">
                <c:v>7</c:v>
              </c:pt>
              <c:pt idx="55">
                <c:v>7</c:v>
              </c:pt>
              <c:pt idx="56">
                <c:v>7</c:v>
              </c:pt>
              <c:pt idx="57">
                <c:v>7</c:v>
              </c:pt>
              <c:pt idx="58">
                <c:v>7</c:v>
              </c:pt>
              <c:pt idx="59">
                <c:v>7</c:v>
              </c:pt>
              <c:pt idx="60">
                <c:v>7</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c:v>
              </c:pt>
              <c:pt idx="118">
                <c:v>7</c:v>
              </c:pt>
              <c:pt idx="119">
                <c:v>7</c:v>
              </c:pt>
              <c:pt idx="120">
                <c:v>7</c:v>
              </c:pt>
              <c:pt idx="121">
                <c:v>7</c:v>
              </c:pt>
              <c:pt idx="122">
                <c:v>7</c:v>
              </c:pt>
              <c:pt idx="123">
                <c:v>7</c:v>
              </c:pt>
              <c:pt idx="124">
                <c:v>7</c:v>
              </c:pt>
              <c:pt idx="125">
                <c:v>7</c:v>
              </c:pt>
              <c:pt idx="126">
                <c:v>7</c:v>
              </c:pt>
              <c:pt idx="127">
                <c:v>7</c:v>
              </c:pt>
              <c:pt idx="128">
                <c:v>7</c:v>
              </c:pt>
              <c:pt idx="129">
                <c:v>7</c:v>
              </c:pt>
              <c:pt idx="130">
                <c:v>7</c:v>
              </c:pt>
              <c:pt idx="131">
                <c:v>7</c:v>
              </c:pt>
              <c:pt idx="132">
                <c:v>7</c:v>
              </c:pt>
              <c:pt idx="133">
                <c:v>7</c:v>
              </c:pt>
              <c:pt idx="134">
                <c:v>7</c:v>
              </c:pt>
              <c:pt idx="135">
                <c:v>7</c:v>
              </c:pt>
              <c:pt idx="136">
                <c:v>7</c:v>
              </c:pt>
              <c:pt idx="137">
                <c:v>7</c:v>
              </c:pt>
              <c:pt idx="138">
                <c:v>7</c:v>
              </c:pt>
              <c:pt idx="139">
                <c:v>7</c:v>
              </c:pt>
              <c:pt idx="140">
                <c:v>7</c:v>
              </c:pt>
              <c:pt idx="141">
                <c:v>7</c:v>
              </c:pt>
              <c:pt idx="142">
                <c:v>7</c:v>
              </c:pt>
              <c:pt idx="143">
                <c:v>7</c:v>
              </c:pt>
              <c:pt idx="144">
                <c:v>7</c:v>
              </c:pt>
              <c:pt idx="145">
                <c:v>7</c:v>
              </c:pt>
              <c:pt idx="146">
                <c:v>7</c:v>
              </c:pt>
              <c:pt idx="147">
                <c:v>7</c:v>
              </c:pt>
              <c:pt idx="148">
                <c:v>7</c:v>
              </c:pt>
              <c:pt idx="149">
                <c:v>7</c:v>
              </c:pt>
              <c:pt idx="150">
                <c:v>7</c:v>
              </c:pt>
              <c:pt idx="151">
                <c:v>7</c:v>
              </c:pt>
              <c:pt idx="152">
                <c:v>7</c:v>
              </c:pt>
              <c:pt idx="153">
                <c:v>7</c:v>
              </c:pt>
              <c:pt idx="154">
                <c:v>7</c:v>
              </c:pt>
              <c:pt idx="155">
                <c:v>7</c:v>
              </c:pt>
              <c:pt idx="156">
                <c:v>7</c:v>
              </c:pt>
              <c:pt idx="157">
                <c:v>7</c:v>
              </c:pt>
              <c:pt idx="158">
                <c:v>7</c:v>
              </c:pt>
              <c:pt idx="159">
                <c:v>7</c:v>
              </c:pt>
              <c:pt idx="160">
                <c:v>7</c:v>
              </c:pt>
              <c:pt idx="161">
                <c:v>7</c:v>
              </c:pt>
              <c:pt idx="162">
                <c:v>7</c:v>
              </c:pt>
              <c:pt idx="163">
                <c:v>7</c:v>
              </c:pt>
              <c:pt idx="164">
                <c:v>7</c:v>
              </c:pt>
              <c:pt idx="165">
                <c:v>7</c:v>
              </c:pt>
              <c:pt idx="166">
                <c:v>7</c:v>
              </c:pt>
              <c:pt idx="167">
                <c:v>7</c:v>
              </c:pt>
              <c:pt idx="168">
                <c:v>7</c:v>
              </c:pt>
              <c:pt idx="169">
                <c:v>7</c:v>
              </c:pt>
              <c:pt idx="170">
                <c:v>7</c:v>
              </c:pt>
              <c:pt idx="171">
                <c:v>7</c:v>
              </c:pt>
              <c:pt idx="172">
                <c:v>7</c:v>
              </c:pt>
              <c:pt idx="173">
                <c:v>7</c:v>
              </c:pt>
              <c:pt idx="174">
                <c:v>7</c:v>
              </c:pt>
              <c:pt idx="175">
                <c:v>7</c:v>
              </c:pt>
              <c:pt idx="176">
                <c:v>7</c:v>
              </c:pt>
              <c:pt idx="177">
                <c:v>7</c:v>
              </c:pt>
              <c:pt idx="178">
                <c:v>7</c:v>
              </c:pt>
              <c:pt idx="179">
                <c:v>7</c:v>
              </c:pt>
              <c:pt idx="180">
                <c:v>7</c:v>
              </c:pt>
              <c:pt idx="181">
                <c:v>7</c:v>
              </c:pt>
              <c:pt idx="182">
                <c:v>7</c:v>
              </c:pt>
              <c:pt idx="183">
                <c:v>7</c:v>
              </c:pt>
              <c:pt idx="184">
                <c:v>7</c:v>
              </c:pt>
              <c:pt idx="185">
                <c:v>7</c:v>
              </c:pt>
              <c:pt idx="186">
                <c:v>7</c:v>
              </c:pt>
              <c:pt idx="187">
                <c:v>7</c:v>
              </c:pt>
              <c:pt idx="188">
                <c:v>7</c:v>
              </c:pt>
              <c:pt idx="189">
                <c:v>7</c:v>
              </c:pt>
              <c:pt idx="190">
                <c:v>7</c:v>
              </c:pt>
              <c:pt idx="191">
                <c:v>7</c:v>
              </c:pt>
              <c:pt idx="192">
                <c:v>7</c:v>
              </c:pt>
              <c:pt idx="193">
                <c:v>7</c:v>
              </c:pt>
              <c:pt idx="194">
                <c:v>7</c:v>
              </c:pt>
              <c:pt idx="195">
                <c:v>7</c:v>
              </c:pt>
              <c:pt idx="196">
                <c:v>7</c:v>
              </c:pt>
              <c:pt idx="197">
                <c:v>7</c:v>
              </c:pt>
              <c:pt idx="198">
                <c:v>7</c:v>
              </c:pt>
              <c:pt idx="199">
                <c:v>7</c:v>
              </c:pt>
              <c:pt idx="200">
                <c:v>7</c:v>
              </c:pt>
              <c:pt idx="201">
                <c:v>7</c:v>
              </c:pt>
              <c:pt idx="202">
                <c:v>7</c:v>
              </c:pt>
              <c:pt idx="203">
                <c:v>7</c:v>
              </c:pt>
              <c:pt idx="204">
                <c:v>7</c:v>
              </c:pt>
              <c:pt idx="205">
                <c:v>7</c:v>
              </c:pt>
              <c:pt idx="206">
                <c:v>7</c:v>
              </c:pt>
              <c:pt idx="207">
                <c:v>7</c:v>
              </c:pt>
              <c:pt idx="208">
                <c:v>7</c:v>
              </c:pt>
              <c:pt idx="209">
                <c:v>7</c:v>
              </c:pt>
              <c:pt idx="210">
                <c:v>7</c:v>
              </c:pt>
              <c:pt idx="211">
                <c:v>7</c:v>
              </c:pt>
              <c:pt idx="212">
                <c:v>7</c:v>
              </c:pt>
              <c:pt idx="213">
                <c:v>7</c:v>
              </c:pt>
              <c:pt idx="214">
                <c:v>7</c:v>
              </c:pt>
              <c:pt idx="215">
                <c:v>7</c:v>
              </c:pt>
              <c:pt idx="216">
                <c:v>7</c:v>
              </c:pt>
              <c:pt idx="217">
                <c:v>7</c:v>
              </c:pt>
              <c:pt idx="218">
                <c:v>7</c:v>
              </c:pt>
              <c:pt idx="219">
                <c:v>7</c:v>
              </c:pt>
              <c:pt idx="220">
                <c:v>7</c:v>
              </c:pt>
              <c:pt idx="221">
                <c:v>7</c:v>
              </c:pt>
              <c:pt idx="222">
                <c:v>7</c:v>
              </c:pt>
              <c:pt idx="223">
                <c:v>7</c:v>
              </c:pt>
              <c:pt idx="224">
                <c:v>7</c:v>
              </c:pt>
              <c:pt idx="225">
                <c:v>7</c:v>
              </c:pt>
              <c:pt idx="226">
                <c:v>7</c:v>
              </c:pt>
              <c:pt idx="227">
                <c:v>7</c:v>
              </c:pt>
              <c:pt idx="228">
                <c:v>7</c:v>
              </c:pt>
              <c:pt idx="229">
                <c:v>7</c:v>
              </c:pt>
              <c:pt idx="230">
                <c:v>7</c:v>
              </c:pt>
              <c:pt idx="231">
                <c:v>7</c:v>
              </c:pt>
              <c:pt idx="232">
                <c:v>7</c:v>
              </c:pt>
              <c:pt idx="233">
                <c:v>7</c:v>
              </c:pt>
              <c:pt idx="234">
                <c:v>7</c:v>
              </c:pt>
              <c:pt idx="235">
                <c:v>7</c:v>
              </c:pt>
              <c:pt idx="236">
                <c:v>7</c:v>
              </c:pt>
              <c:pt idx="237">
                <c:v>7</c:v>
              </c:pt>
              <c:pt idx="238">
                <c:v>7</c:v>
              </c:pt>
              <c:pt idx="239">
                <c:v>7</c:v>
              </c:pt>
              <c:pt idx="240">
                <c:v>7</c:v>
              </c:pt>
              <c:pt idx="241">
                <c:v>7</c:v>
              </c:pt>
              <c:pt idx="242">
                <c:v>7</c:v>
              </c:pt>
              <c:pt idx="243">
                <c:v>7</c:v>
              </c:pt>
              <c:pt idx="244">
                <c:v>7</c:v>
              </c:pt>
              <c:pt idx="245">
                <c:v>7</c:v>
              </c:pt>
              <c:pt idx="246">
                <c:v>7</c:v>
              </c:pt>
              <c:pt idx="247">
                <c:v>7</c:v>
              </c:pt>
              <c:pt idx="248">
                <c:v>7</c:v>
              </c:pt>
              <c:pt idx="249">
                <c:v>7</c:v>
              </c:pt>
              <c:pt idx="250">
                <c:v>7</c:v>
              </c:pt>
              <c:pt idx="251">
                <c:v>7</c:v>
              </c:pt>
              <c:pt idx="252">
                <c:v>7</c:v>
              </c:pt>
              <c:pt idx="253">
                <c:v>7</c:v>
              </c:pt>
              <c:pt idx="254">
                <c:v>7</c:v>
              </c:pt>
              <c:pt idx="255">
                <c:v>7</c:v>
              </c:pt>
              <c:pt idx="256">
                <c:v>7</c:v>
              </c:pt>
              <c:pt idx="257">
                <c:v>7</c:v>
              </c:pt>
              <c:pt idx="258">
                <c:v>7</c:v>
              </c:pt>
              <c:pt idx="259">
                <c:v>7</c:v>
              </c:pt>
              <c:pt idx="260">
                <c:v>7</c:v>
              </c:pt>
              <c:pt idx="261">
                <c:v>7</c:v>
              </c:pt>
              <c:pt idx="262">
                <c:v>7</c:v>
              </c:pt>
              <c:pt idx="263">
                <c:v>7</c:v>
              </c:pt>
              <c:pt idx="264">
                <c:v>7</c:v>
              </c:pt>
              <c:pt idx="265">
                <c:v>7</c:v>
              </c:pt>
              <c:pt idx="266">
                <c:v>7</c:v>
              </c:pt>
              <c:pt idx="267">
                <c:v>7</c:v>
              </c:pt>
              <c:pt idx="268">
                <c:v>7</c:v>
              </c:pt>
              <c:pt idx="269">
                <c:v>7</c:v>
              </c:pt>
            </c:numLit>
          </c:yVal>
          <c:smooth val="0"/>
          <c:extLst>
            <c:ext xmlns:c16="http://schemas.microsoft.com/office/drawing/2014/chart" uri="{C3380CC4-5D6E-409C-BE32-E72D297353CC}">
              <c16:uniqueId val="{0000009B-9B1D-476A-8C45-396376B2A661}"/>
            </c:ext>
          </c:extLst>
        </c:ser>
        <c:ser>
          <c:idx val="1"/>
          <c:order val="1"/>
          <c:spPr>
            <a:ln w="28575">
              <a:noFill/>
            </a:ln>
          </c:spPr>
          <c:marker>
            <c:symbol val="square"/>
            <c:size val="5"/>
            <c:spPr>
              <a:solidFill>
                <a:srgbClr val="FF0000"/>
              </a:solidFill>
              <a:ln>
                <a:solidFill>
                  <a:srgbClr val="FF0000"/>
                </a:solidFill>
                <a:prstDash val="solid"/>
              </a:ln>
            </c:spPr>
          </c:marker>
          <c:dPt>
            <c:idx val="0"/>
            <c:marker>
              <c:symbol val="none"/>
            </c:marker>
            <c:bubble3D val="0"/>
            <c:spPr>
              <a:ln w="25400">
                <a:solidFill>
                  <a:srgbClr val="000000"/>
                </a:solidFill>
                <a:prstDash val="solid"/>
              </a:ln>
            </c:spPr>
            <c:extLst>
              <c:ext xmlns:c16="http://schemas.microsoft.com/office/drawing/2014/chart" uri="{C3380CC4-5D6E-409C-BE32-E72D297353CC}">
                <c16:uniqueId val="{0000009D-9B1D-476A-8C45-396376B2A661}"/>
              </c:ext>
            </c:extLst>
          </c:dPt>
          <c:dPt>
            <c:idx val="1"/>
            <c:marker>
              <c:symbol val="none"/>
            </c:marker>
            <c:bubble3D val="0"/>
            <c:spPr>
              <a:ln w="25400">
                <a:solidFill>
                  <a:srgbClr val="000000"/>
                </a:solidFill>
                <a:prstDash val="solid"/>
              </a:ln>
            </c:spPr>
            <c:extLst>
              <c:ext xmlns:c16="http://schemas.microsoft.com/office/drawing/2014/chart" uri="{C3380CC4-5D6E-409C-BE32-E72D297353CC}">
                <c16:uniqueId val="{0000009F-9B1D-476A-8C45-396376B2A661}"/>
              </c:ext>
            </c:extLst>
          </c:dPt>
          <c:dPt>
            <c:idx val="2"/>
            <c:marker>
              <c:symbol val="none"/>
            </c:marker>
            <c:bubble3D val="0"/>
            <c:spPr>
              <a:ln w="25400">
                <a:solidFill>
                  <a:srgbClr val="000000"/>
                </a:solidFill>
                <a:prstDash val="solid"/>
              </a:ln>
            </c:spPr>
            <c:extLst>
              <c:ext xmlns:c16="http://schemas.microsoft.com/office/drawing/2014/chart" uri="{C3380CC4-5D6E-409C-BE32-E72D297353CC}">
                <c16:uniqueId val="{000000A1-9B1D-476A-8C45-396376B2A661}"/>
              </c:ext>
            </c:extLst>
          </c:dPt>
          <c:dPt>
            <c:idx val="3"/>
            <c:marker>
              <c:symbol val="none"/>
            </c:marker>
            <c:bubble3D val="0"/>
            <c:spPr>
              <a:ln w="25400">
                <a:solidFill>
                  <a:srgbClr val="000000"/>
                </a:solidFill>
                <a:prstDash val="solid"/>
              </a:ln>
            </c:spPr>
            <c:extLst>
              <c:ext xmlns:c16="http://schemas.microsoft.com/office/drawing/2014/chart" uri="{C3380CC4-5D6E-409C-BE32-E72D297353CC}">
                <c16:uniqueId val="{000000A3-9B1D-476A-8C45-396376B2A661}"/>
              </c:ext>
            </c:extLst>
          </c:dPt>
          <c:dPt>
            <c:idx val="4"/>
            <c:marker>
              <c:symbol val="none"/>
            </c:marker>
            <c:bubble3D val="0"/>
            <c:spPr>
              <a:ln w="25400">
                <a:solidFill>
                  <a:srgbClr val="000000"/>
                </a:solidFill>
                <a:prstDash val="solid"/>
              </a:ln>
            </c:spPr>
            <c:extLst>
              <c:ext xmlns:c16="http://schemas.microsoft.com/office/drawing/2014/chart" uri="{C3380CC4-5D6E-409C-BE32-E72D297353CC}">
                <c16:uniqueId val="{000000A5-9B1D-476A-8C45-396376B2A661}"/>
              </c:ext>
            </c:extLst>
          </c:dPt>
          <c:dPt>
            <c:idx val="5"/>
            <c:marker>
              <c:symbol val="none"/>
            </c:marker>
            <c:bubble3D val="0"/>
            <c:spPr>
              <a:ln w="25400">
                <a:solidFill>
                  <a:srgbClr val="000000"/>
                </a:solidFill>
                <a:prstDash val="solid"/>
              </a:ln>
            </c:spPr>
            <c:extLst>
              <c:ext xmlns:c16="http://schemas.microsoft.com/office/drawing/2014/chart" uri="{C3380CC4-5D6E-409C-BE32-E72D297353CC}">
                <c16:uniqueId val="{000000A7-9B1D-476A-8C45-396376B2A661}"/>
              </c:ext>
            </c:extLst>
          </c:dPt>
          <c:dPt>
            <c:idx val="6"/>
            <c:marker>
              <c:symbol val="none"/>
            </c:marker>
            <c:bubble3D val="0"/>
            <c:spPr>
              <a:ln w="25400">
                <a:solidFill>
                  <a:srgbClr val="000000"/>
                </a:solidFill>
                <a:prstDash val="solid"/>
              </a:ln>
            </c:spPr>
            <c:extLst>
              <c:ext xmlns:c16="http://schemas.microsoft.com/office/drawing/2014/chart" uri="{C3380CC4-5D6E-409C-BE32-E72D297353CC}">
                <c16:uniqueId val="{000000A9-9B1D-476A-8C45-396376B2A661}"/>
              </c:ext>
            </c:extLst>
          </c:dPt>
          <c:dPt>
            <c:idx val="7"/>
            <c:marker>
              <c:symbol val="none"/>
            </c:marker>
            <c:bubble3D val="0"/>
            <c:spPr>
              <a:ln w="25400">
                <a:solidFill>
                  <a:srgbClr val="000000"/>
                </a:solidFill>
                <a:prstDash val="solid"/>
              </a:ln>
            </c:spPr>
            <c:extLst>
              <c:ext xmlns:c16="http://schemas.microsoft.com/office/drawing/2014/chart" uri="{C3380CC4-5D6E-409C-BE32-E72D297353CC}">
                <c16:uniqueId val="{000000AB-9B1D-476A-8C45-396376B2A661}"/>
              </c:ext>
            </c:extLst>
          </c:dPt>
          <c:dPt>
            <c:idx val="8"/>
            <c:marker>
              <c:symbol val="none"/>
            </c:marker>
            <c:bubble3D val="0"/>
            <c:spPr>
              <a:ln w="25400">
                <a:solidFill>
                  <a:srgbClr val="000000"/>
                </a:solidFill>
                <a:prstDash val="solid"/>
              </a:ln>
            </c:spPr>
            <c:extLst>
              <c:ext xmlns:c16="http://schemas.microsoft.com/office/drawing/2014/chart" uri="{C3380CC4-5D6E-409C-BE32-E72D297353CC}">
                <c16:uniqueId val="{000000AD-9B1D-476A-8C45-396376B2A661}"/>
              </c:ext>
            </c:extLst>
          </c:dPt>
          <c:dPt>
            <c:idx val="9"/>
            <c:marker>
              <c:symbol val="none"/>
            </c:marker>
            <c:bubble3D val="0"/>
            <c:spPr>
              <a:ln w="25400">
                <a:solidFill>
                  <a:srgbClr val="000000"/>
                </a:solidFill>
                <a:prstDash val="solid"/>
              </a:ln>
            </c:spPr>
            <c:extLst>
              <c:ext xmlns:c16="http://schemas.microsoft.com/office/drawing/2014/chart" uri="{C3380CC4-5D6E-409C-BE32-E72D297353CC}">
                <c16:uniqueId val="{000000AF-9B1D-476A-8C45-396376B2A661}"/>
              </c:ext>
            </c:extLst>
          </c:dPt>
          <c:dPt>
            <c:idx val="10"/>
            <c:marker>
              <c:symbol val="none"/>
            </c:marker>
            <c:bubble3D val="0"/>
            <c:spPr>
              <a:ln w="25400">
                <a:solidFill>
                  <a:srgbClr val="000000"/>
                </a:solidFill>
                <a:prstDash val="solid"/>
              </a:ln>
            </c:spPr>
            <c:extLst>
              <c:ext xmlns:c16="http://schemas.microsoft.com/office/drawing/2014/chart" uri="{C3380CC4-5D6E-409C-BE32-E72D297353CC}">
                <c16:uniqueId val="{000000B1-9B1D-476A-8C45-396376B2A661}"/>
              </c:ext>
            </c:extLst>
          </c:dPt>
          <c:dPt>
            <c:idx val="11"/>
            <c:marker>
              <c:symbol val="none"/>
            </c:marker>
            <c:bubble3D val="0"/>
            <c:spPr>
              <a:ln w="25400">
                <a:solidFill>
                  <a:srgbClr val="000000"/>
                </a:solidFill>
                <a:prstDash val="solid"/>
              </a:ln>
            </c:spPr>
            <c:extLst>
              <c:ext xmlns:c16="http://schemas.microsoft.com/office/drawing/2014/chart" uri="{C3380CC4-5D6E-409C-BE32-E72D297353CC}">
                <c16:uniqueId val="{000000B3-9B1D-476A-8C45-396376B2A661}"/>
              </c:ext>
            </c:extLst>
          </c:dPt>
          <c:dPt>
            <c:idx val="12"/>
            <c:marker>
              <c:symbol val="none"/>
            </c:marker>
            <c:bubble3D val="0"/>
            <c:spPr>
              <a:ln w="12700">
                <a:solidFill>
                  <a:srgbClr val="000000"/>
                </a:solidFill>
                <a:prstDash val="solid"/>
              </a:ln>
            </c:spPr>
            <c:extLst>
              <c:ext xmlns:c16="http://schemas.microsoft.com/office/drawing/2014/chart" uri="{C3380CC4-5D6E-409C-BE32-E72D297353CC}">
                <c16:uniqueId val="{000000B5-9B1D-476A-8C45-396376B2A661}"/>
              </c:ext>
            </c:extLst>
          </c:dPt>
          <c:dPt>
            <c:idx val="13"/>
            <c:marker>
              <c:symbol val="star"/>
              <c:size val="4"/>
              <c:spPr>
                <a:noFill/>
                <a:ln>
                  <a:solidFill>
                    <a:srgbClr val="FF0000"/>
                  </a:solidFill>
                  <a:prstDash val="solid"/>
                </a:ln>
              </c:spPr>
            </c:marker>
            <c:bubble3D val="0"/>
            <c:extLst>
              <c:ext xmlns:c16="http://schemas.microsoft.com/office/drawing/2014/chart" uri="{C3380CC4-5D6E-409C-BE32-E72D297353CC}">
                <c16:uniqueId val="{000000B6-9B1D-476A-8C45-396376B2A661}"/>
              </c:ext>
            </c:extLst>
          </c:dPt>
          <c:dPt>
            <c:idx val="142"/>
            <c:marker>
              <c:spPr>
                <a:noFill/>
                <a:ln>
                  <a:solidFill>
                    <a:srgbClr val="FF0000"/>
                  </a:solidFill>
                  <a:prstDash val="solid"/>
                </a:ln>
              </c:spPr>
            </c:marker>
            <c:bubble3D val="0"/>
            <c:extLst>
              <c:ext xmlns:c16="http://schemas.microsoft.com/office/drawing/2014/chart" uri="{C3380CC4-5D6E-409C-BE32-E72D297353CC}">
                <c16:uniqueId val="{000000B7-9B1D-476A-8C45-396376B2A661}"/>
              </c:ext>
            </c:extLst>
          </c:dPt>
          <c:dPt>
            <c:idx val="143"/>
            <c:marker>
              <c:spPr>
                <a:noFill/>
                <a:ln>
                  <a:solidFill>
                    <a:srgbClr val="FF0000"/>
                  </a:solidFill>
                  <a:prstDash val="solid"/>
                </a:ln>
              </c:spPr>
            </c:marker>
            <c:bubble3D val="0"/>
            <c:extLst>
              <c:ext xmlns:c16="http://schemas.microsoft.com/office/drawing/2014/chart" uri="{C3380CC4-5D6E-409C-BE32-E72D297353CC}">
                <c16:uniqueId val="{000000B8-9B1D-476A-8C45-396376B2A661}"/>
              </c:ext>
            </c:extLst>
          </c:dPt>
          <c:dPt>
            <c:idx val="144"/>
            <c:marker>
              <c:spPr>
                <a:noFill/>
                <a:ln>
                  <a:solidFill>
                    <a:srgbClr val="FF0000"/>
                  </a:solidFill>
                  <a:prstDash val="solid"/>
                </a:ln>
              </c:spPr>
            </c:marker>
            <c:bubble3D val="0"/>
            <c:extLst>
              <c:ext xmlns:c16="http://schemas.microsoft.com/office/drawing/2014/chart" uri="{C3380CC4-5D6E-409C-BE32-E72D297353CC}">
                <c16:uniqueId val="{000000B9-9B1D-476A-8C45-396376B2A661}"/>
              </c:ext>
            </c:extLst>
          </c:dPt>
          <c:dPt>
            <c:idx val="145"/>
            <c:marker>
              <c:spPr>
                <a:noFill/>
                <a:ln>
                  <a:solidFill>
                    <a:srgbClr val="FF0000"/>
                  </a:solidFill>
                  <a:prstDash val="solid"/>
                </a:ln>
              </c:spPr>
            </c:marker>
            <c:bubble3D val="0"/>
            <c:extLst>
              <c:ext xmlns:c16="http://schemas.microsoft.com/office/drawing/2014/chart" uri="{C3380CC4-5D6E-409C-BE32-E72D297353CC}">
                <c16:uniqueId val="{000000BA-9B1D-476A-8C45-396376B2A661}"/>
              </c:ext>
            </c:extLst>
          </c:dPt>
          <c:dPt>
            <c:idx val="146"/>
            <c:marker>
              <c:spPr>
                <a:noFill/>
                <a:ln>
                  <a:solidFill>
                    <a:srgbClr val="FF0000"/>
                  </a:solidFill>
                  <a:prstDash val="solid"/>
                </a:ln>
              </c:spPr>
            </c:marker>
            <c:bubble3D val="0"/>
            <c:extLst>
              <c:ext xmlns:c16="http://schemas.microsoft.com/office/drawing/2014/chart" uri="{C3380CC4-5D6E-409C-BE32-E72D297353CC}">
                <c16:uniqueId val="{000000BB-9B1D-476A-8C45-396376B2A661}"/>
              </c:ext>
            </c:extLst>
          </c:dPt>
          <c:dPt>
            <c:idx val="147"/>
            <c:marker>
              <c:spPr>
                <a:noFill/>
                <a:ln>
                  <a:solidFill>
                    <a:srgbClr val="FF0000"/>
                  </a:solidFill>
                  <a:prstDash val="solid"/>
                </a:ln>
              </c:spPr>
            </c:marker>
            <c:bubble3D val="0"/>
            <c:extLst>
              <c:ext xmlns:c16="http://schemas.microsoft.com/office/drawing/2014/chart" uri="{C3380CC4-5D6E-409C-BE32-E72D297353CC}">
                <c16:uniqueId val="{000000BC-9B1D-476A-8C45-396376B2A661}"/>
              </c:ext>
            </c:extLst>
          </c:dPt>
          <c:dPt>
            <c:idx val="148"/>
            <c:marker>
              <c:spPr>
                <a:noFill/>
                <a:ln>
                  <a:solidFill>
                    <a:srgbClr val="FF0000"/>
                  </a:solidFill>
                  <a:prstDash val="solid"/>
                </a:ln>
              </c:spPr>
            </c:marker>
            <c:bubble3D val="0"/>
            <c:extLst>
              <c:ext xmlns:c16="http://schemas.microsoft.com/office/drawing/2014/chart" uri="{C3380CC4-5D6E-409C-BE32-E72D297353CC}">
                <c16:uniqueId val="{000000BD-9B1D-476A-8C45-396376B2A661}"/>
              </c:ext>
            </c:extLst>
          </c:dPt>
          <c:dPt>
            <c:idx val="149"/>
            <c:marker>
              <c:spPr>
                <a:noFill/>
                <a:ln>
                  <a:solidFill>
                    <a:srgbClr val="FF0000"/>
                  </a:solidFill>
                  <a:prstDash val="solid"/>
                </a:ln>
              </c:spPr>
            </c:marker>
            <c:bubble3D val="0"/>
            <c:extLst>
              <c:ext xmlns:c16="http://schemas.microsoft.com/office/drawing/2014/chart" uri="{C3380CC4-5D6E-409C-BE32-E72D297353CC}">
                <c16:uniqueId val="{000000BE-9B1D-476A-8C45-396376B2A661}"/>
              </c:ext>
            </c:extLst>
          </c:dPt>
          <c:dPt>
            <c:idx val="150"/>
            <c:marker>
              <c:spPr>
                <a:noFill/>
                <a:ln>
                  <a:solidFill>
                    <a:srgbClr val="FF0000"/>
                  </a:solidFill>
                  <a:prstDash val="solid"/>
                </a:ln>
              </c:spPr>
            </c:marker>
            <c:bubble3D val="0"/>
            <c:extLst>
              <c:ext xmlns:c16="http://schemas.microsoft.com/office/drawing/2014/chart" uri="{C3380CC4-5D6E-409C-BE32-E72D297353CC}">
                <c16:uniqueId val="{000000BF-9B1D-476A-8C45-396376B2A661}"/>
              </c:ext>
            </c:extLst>
          </c:dPt>
          <c:dPt>
            <c:idx val="151"/>
            <c:marker>
              <c:spPr>
                <a:noFill/>
                <a:ln>
                  <a:solidFill>
                    <a:srgbClr val="FF0000"/>
                  </a:solidFill>
                  <a:prstDash val="solid"/>
                </a:ln>
              </c:spPr>
            </c:marker>
            <c:bubble3D val="0"/>
            <c:extLst>
              <c:ext xmlns:c16="http://schemas.microsoft.com/office/drawing/2014/chart" uri="{C3380CC4-5D6E-409C-BE32-E72D297353CC}">
                <c16:uniqueId val="{000000C0-9B1D-476A-8C45-396376B2A661}"/>
              </c:ext>
            </c:extLst>
          </c:dPt>
          <c:dPt>
            <c:idx val="152"/>
            <c:marker>
              <c:spPr>
                <a:noFill/>
                <a:ln>
                  <a:solidFill>
                    <a:srgbClr val="FF0000"/>
                  </a:solidFill>
                  <a:prstDash val="solid"/>
                </a:ln>
              </c:spPr>
            </c:marker>
            <c:bubble3D val="0"/>
            <c:extLst>
              <c:ext xmlns:c16="http://schemas.microsoft.com/office/drawing/2014/chart" uri="{C3380CC4-5D6E-409C-BE32-E72D297353CC}">
                <c16:uniqueId val="{000000C1-9B1D-476A-8C45-396376B2A661}"/>
              </c:ext>
            </c:extLst>
          </c:dPt>
          <c:dPt>
            <c:idx val="153"/>
            <c:marker>
              <c:spPr>
                <a:noFill/>
                <a:ln>
                  <a:solidFill>
                    <a:srgbClr val="FF0000"/>
                  </a:solidFill>
                  <a:prstDash val="solid"/>
                </a:ln>
              </c:spPr>
            </c:marker>
            <c:bubble3D val="0"/>
            <c:extLst>
              <c:ext xmlns:c16="http://schemas.microsoft.com/office/drawing/2014/chart" uri="{C3380CC4-5D6E-409C-BE32-E72D297353CC}">
                <c16:uniqueId val="{000000C2-9B1D-476A-8C45-396376B2A661}"/>
              </c:ext>
            </c:extLst>
          </c:dPt>
          <c:dPt>
            <c:idx val="154"/>
            <c:marker>
              <c:spPr>
                <a:noFill/>
                <a:ln>
                  <a:solidFill>
                    <a:srgbClr val="FF0000"/>
                  </a:solidFill>
                  <a:prstDash val="solid"/>
                </a:ln>
              </c:spPr>
            </c:marker>
            <c:bubble3D val="0"/>
            <c:extLst>
              <c:ext xmlns:c16="http://schemas.microsoft.com/office/drawing/2014/chart" uri="{C3380CC4-5D6E-409C-BE32-E72D297353CC}">
                <c16:uniqueId val="{000000C3-9B1D-476A-8C45-396376B2A661}"/>
              </c:ext>
            </c:extLst>
          </c:dPt>
          <c:dPt>
            <c:idx val="155"/>
            <c:marker>
              <c:spPr>
                <a:noFill/>
                <a:ln>
                  <a:solidFill>
                    <a:srgbClr val="FF0000"/>
                  </a:solidFill>
                  <a:prstDash val="solid"/>
                </a:ln>
              </c:spPr>
            </c:marker>
            <c:bubble3D val="0"/>
            <c:extLst>
              <c:ext xmlns:c16="http://schemas.microsoft.com/office/drawing/2014/chart" uri="{C3380CC4-5D6E-409C-BE32-E72D297353CC}">
                <c16:uniqueId val="{000000C4-9B1D-476A-8C45-396376B2A661}"/>
              </c:ext>
            </c:extLst>
          </c:dPt>
          <c:dPt>
            <c:idx val="156"/>
            <c:marker>
              <c:spPr>
                <a:noFill/>
                <a:ln>
                  <a:solidFill>
                    <a:srgbClr val="FF0000"/>
                  </a:solidFill>
                  <a:prstDash val="solid"/>
                </a:ln>
              </c:spPr>
            </c:marker>
            <c:bubble3D val="0"/>
            <c:extLst>
              <c:ext xmlns:c16="http://schemas.microsoft.com/office/drawing/2014/chart" uri="{C3380CC4-5D6E-409C-BE32-E72D297353CC}">
                <c16:uniqueId val="{000000C5-9B1D-476A-8C45-396376B2A661}"/>
              </c:ext>
            </c:extLst>
          </c:dPt>
          <c:dPt>
            <c:idx val="157"/>
            <c:marker>
              <c:spPr>
                <a:noFill/>
                <a:ln>
                  <a:solidFill>
                    <a:srgbClr val="FF0000"/>
                  </a:solidFill>
                  <a:prstDash val="solid"/>
                </a:ln>
              </c:spPr>
            </c:marker>
            <c:bubble3D val="0"/>
            <c:extLst>
              <c:ext xmlns:c16="http://schemas.microsoft.com/office/drawing/2014/chart" uri="{C3380CC4-5D6E-409C-BE32-E72D297353CC}">
                <c16:uniqueId val="{000000C6-9B1D-476A-8C45-396376B2A661}"/>
              </c:ext>
            </c:extLst>
          </c:dPt>
          <c:dPt>
            <c:idx val="158"/>
            <c:marker>
              <c:spPr>
                <a:noFill/>
                <a:ln>
                  <a:solidFill>
                    <a:srgbClr val="FF0000"/>
                  </a:solidFill>
                  <a:prstDash val="solid"/>
                </a:ln>
              </c:spPr>
            </c:marker>
            <c:bubble3D val="0"/>
            <c:extLst>
              <c:ext xmlns:c16="http://schemas.microsoft.com/office/drawing/2014/chart" uri="{C3380CC4-5D6E-409C-BE32-E72D297353CC}">
                <c16:uniqueId val="{000000C7-9B1D-476A-8C45-396376B2A661}"/>
              </c:ext>
            </c:extLst>
          </c:dPt>
          <c:dPt>
            <c:idx val="159"/>
            <c:marker>
              <c:spPr>
                <a:noFill/>
                <a:ln>
                  <a:solidFill>
                    <a:srgbClr val="FF0000"/>
                  </a:solidFill>
                  <a:prstDash val="solid"/>
                </a:ln>
              </c:spPr>
            </c:marker>
            <c:bubble3D val="0"/>
            <c:extLst>
              <c:ext xmlns:c16="http://schemas.microsoft.com/office/drawing/2014/chart" uri="{C3380CC4-5D6E-409C-BE32-E72D297353CC}">
                <c16:uniqueId val="{000000C8-9B1D-476A-8C45-396376B2A661}"/>
              </c:ext>
            </c:extLst>
          </c:dPt>
          <c:dPt>
            <c:idx val="160"/>
            <c:marker>
              <c:spPr>
                <a:noFill/>
                <a:ln>
                  <a:solidFill>
                    <a:srgbClr val="FF0000"/>
                  </a:solidFill>
                  <a:prstDash val="solid"/>
                </a:ln>
              </c:spPr>
            </c:marker>
            <c:bubble3D val="0"/>
            <c:extLst>
              <c:ext xmlns:c16="http://schemas.microsoft.com/office/drawing/2014/chart" uri="{C3380CC4-5D6E-409C-BE32-E72D297353CC}">
                <c16:uniqueId val="{000000C9-9B1D-476A-8C45-396376B2A661}"/>
              </c:ext>
            </c:extLst>
          </c:dPt>
          <c:dPt>
            <c:idx val="161"/>
            <c:marker>
              <c:spPr>
                <a:noFill/>
                <a:ln>
                  <a:solidFill>
                    <a:srgbClr val="FF0000"/>
                  </a:solidFill>
                  <a:prstDash val="solid"/>
                </a:ln>
              </c:spPr>
            </c:marker>
            <c:bubble3D val="0"/>
            <c:extLst>
              <c:ext xmlns:c16="http://schemas.microsoft.com/office/drawing/2014/chart" uri="{C3380CC4-5D6E-409C-BE32-E72D297353CC}">
                <c16:uniqueId val="{000000CA-9B1D-476A-8C45-396376B2A661}"/>
              </c:ext>
            </c:extLst>
          </c:dPt>
          <c:dPt>
            <c:idx val="162"/>
            <c:marker>
              <c:spPr>
                <a:noFill/>
                <a:ln>
                  <a:solidFill>
                    <a:srgbClr val="FF0000"/>
                  </a:solidFill>
                  <a:prstDash val="solid"/>
                </a:ln>
              </c:spPr>
            </c:marker>
            <c:bubble3D val="0"/>
            <c:extLst>
              <c:ext xmlns:c16="http://schemas.microsoft.com/office/drawing/2014/chart" uri="{C3380CC4-5D6E-409C-BE32-E72D297353CC}">
                <c16:uniqueId val="{000000CB-9B1D-476A-8C45-396376B2A661}"/>
              </c:ext>
            </c:extLst>
          </c:dPt>
          <c:dPt>
            <c:idx val="163"/>
            <c:marker>
              <c:spPr>
                <a:noFill/>
                <a:ln>
                  <a:solidFill>
                    <a:srgbClr val="FF0000"/>
                  </a:solidFill>
                  <a:prstDash val="solid"/>
                </a:ln>
              </c:spPr>
            </c:marker>
            <c:bubble3D val="0"/>
            <c:extLst>
              <c:ext xmlns:c16="http://schemas.microsoft.com/office/drawing/2014/chart" uri="{C3380CC4-5D6E-409C-BE32-E72D297353CC}">
                <c16:uniqueId val="{000000CC-9B1D-476A-8C45-396376B2A661}"/>
              </c:ext>
            </c:extLst>
          </c:dPt>
          <c:dPt>
            <c:idx val="164"/>
            <c:marker>
              <c:spPr>
                <a:noFill/>
                <a:ln>
                  <a:solidFill>
                    <a:srgbClr val="FF0000"/>
                  </a:solidFill>
                  <a:prstDash val="solid"/>
                </a:ln>
              </c:spPr>
            </c:marker>
            <c:bubble3D val="0"/>
            <c:extLst>
              <c:ext xmlns:c16="http://schemas.microsoft.com/office/drawing/2014/chart" uri="{C3380CC4-5D6E-409C-BE32-E72D297353CC}">
                <c16:uniqueId val="{000000CD-9B1D-476A-8C45-396376B2A661}"/>
              </c:ext>
            </c:extLst>
          </c:dPt>
          <c:dPt>
            <c:idx val="165"/>
            <c:marker>
              <c:spPr>
                <a:noFill/>
                <a:ln>
                  <a:solidFill>
                    <a:srgbClr val="FF0000"/>
                  </a:solidFill>
                  <a:prstDash val="solid"/>
                </a:ln>
              </c:spPr>
            </c:marker>
            <c:bubble3D val="0"/>
            <c:extLst>
              <c:ext xmlns:c16="http://schemas.microsoft.com/office/drawing/2014/chart" uri="{C3380CC4-5D6E-409C-BE32-E72D297353CC}">
                <c16:uniqueId val="{000000CE-9B1D-476A-8C45-396376B2A661}"/>
              </c:ext>
            </c:extLst>
          </c:dPt>
          <c:dPt>
            <c:idx val="166"/>
            <c:marker>
              <c:spPr>
                <a:noFill/>
                <a:ln>
                  <a:solidFill>
                    <a:srgbClr val="FF0000"/>
                  </a:solidFill>
                  <a:prstDash val="solid"/>
                </a:ln>
              </c:spPr>
            </c:marker>
            <c:bubble3D val="0"/>
            <c:extLst>
              <c:ext xmlns:c16="http://schemas.microsoft.com/office/drawing/2014/chart" uri="{C3380CC4-5D6E-409C-BE32-E72D297353CC}">
                <c16:uniqueId val="{000000CF-9B1D-476A-8C45-396376B2A661}"/>
              </c:ext>
            </c:extLst>
          </c:dPt>
          <c:dPt>
            <c:idx val="167"/>
            <c:marker>
              <c:spPr>
                <a:noFill/>
                <a:ln>
                  <a:solidFill>
                    <a:srgbClr val="FF0000"/>
                  </a:solidFill>
                  <a:prstDash val="solid"/>
                </a:ln>
              </c:spPr>
            </c:marker>
            <c:bubble3D val="0"/>
            <c:extLst>
              <c:ext xmlns:c16="http://schemas.microsoft.com/office/drawing/2014/chart" uri="{C3380CC4-5D6E-409C-BE32-E72D297353CC}">
                <c16:uniqueId val="{000000D0-9B1D-476A-8C45-396376B2A661}"/>
              </c:ext>
            </c:extLst>
          </c:dPt>
          <c:dPt>
            <c:idx val="168"/>
            <c:marker>
              <c:spPr>
                <a:noFill/>
                <a:ln>
                  <a:solidFill>
                    <a:srgbClr val="FF0000"/>
                  </a:solidFill>
                  <a:prstDash val="solid"/>
                </a:ln>
              </c:spPr>
            </c:marker>
            <c:bubble3D val="0"/>
            <c:extLst>
              <c:ext xmlns:c16="http://schemas.microsoft.com/office/drawing/2014/chart" uri="{C3380CC4-5D6E-409C-BE32-E72D297353CC}">
                <c16:uniqueId val="{000000D1-9B1D-476A-8C45-396376B2A661}"/>
              </c:ext>
            </c:extLst>
          </c:dPt>
          <c:dPt>
            <c:idx val="169"/>
            <c:marker>
              <c:spPr>
                <a:noFill/>
                <a:ln>
                  <a:solidFill>
                    <a:srgbClr val="FF0000"/>
                  </a:solidFill>
                  <a:prstDash val="solid"/>
                </a:ln>
              </c:spPr>
            </c:marker>
            <c:bubble3D val="0"/>
            <c:extLst>
              <c:ext xmlns:c16="http://schemas.microsoft.com/office/drawing/2014/chart" uri="{C3380CC4-5D6E-409C-BE32-E72D297353CC}">
                <c16:uniqueId val="{000000D2-9B1D-476A-8C45-396376B2A661}"/>
              </c:ext>
            </c:extLst>
          </c:dPt>
          <c:dPt>
            <c:idx val="170"/>
            <c:marker>
              <c:spPr>
                <a:noFill/>
                <a:ln>
                  <a:solidFill>
                    <a:srgbClr val="FF0000"/>
                  </a:solidFill>
                  <a:prstDash val="solid"/>
                </a:ln>
              </c:spPr>
            </c:marker>
            <c:bubble3D val="0"/>
            <c:extLst>
              <c:ext xmlns:c16="http://schemas.microsoft.com/office/drawing/2014/chart" uri="{C3380CC4-5D6E-409C-BE32-E72D297353CC}">
                <c16:uniqueId val="{000000D3-9B1D-476A-8C45-396376B2A661}"/>
              </c:ext>
            </c:extLst>
          </c:dPt>
          <c:dPt>
            <c:idx val="171"/>
            <c:marker>
              <c:spPr>
                <a:noFill/>
                <a:ln>
                  <a:solidFill>
                    <a:srgbClr val="FF0000"/>
                  </a:solidFill>
                  <a:prstDash val="solid"/>
                </a:ln>
              </c:spPr>
            </c:marker>
            <c:bubble3D val="0"/>
            <c:extLst>
              <c:ext xmlns:c16="http://schemas.microsoft.com/office/drawing/2014/chart" uri="{C3380CC4-5D6E-409C-BE32-E72D297353CC}">
                <c16:uniqueId val="{000000D4-9B1D-476A-8C45-396376B2A661}"/>
              </c:ext>
            </c:extLst>
          </c:dPt>
          <c:dPt>
            <c:idx val="172"/>
            <c:marker>
              <c:spPr>
                <a:noFill/>
                <a:ln>
                  <a:solidFill>
                    <a:srgbClr val="FF0000"/>
                  </a:solidFill>
                  <a:prstDash val="solid"/>
                </a:ln>
              </c:spPr>
            </c:marker>
            <c:bubble3D val="0"/>
            <c:extLst>
              <c:ext xmlns:c16="http://schemas.microsoft.com/office/drawing/2014/chart" uri="{C3380CC4-5D6E-409C-BE32-E72D297353CC}">
                <c16:uniqueId val="{000000D5-9B1D-476A-8C45-396376B2A661}"/>
              </c:ext>
            </c:extLst>
          </c:dPt>
          <c:dPt>
            <c:idx val="173"/>
            <c:marker>
              <c:spPr>
                <a:noFill/>
                <a:ln>
                  <a:solidFill>
                    <a:srgbClr val="FF0000"/>
                  </a:solidFill>
                  <a:prstDash val="solid"/>
                </a:ln>
              </c:spPr>
            </c:marker>
            <c:bubble3D val="0"/>
            <c:extLst>
              <c:ext xmlns:c16="http://schemas.microsoft.com/office/drawing/2014/chart" uri="{C3380CC4-5D6E-409C-BE32-E72D297353CC}">
                <c16:uniqueId val="{000000D6-9B1D-476A-8C45-396376B2A661}"/>
              </c:ext>
            </c:extLst>
          </c:dPt>
          <c:dPt>
            <c:idx val="174"/>
            <c:marker>
              <c:spPr>
                <a:noFill/>
                <a:ln>
                  <a:solidFill>
                    <a:srgbClr val="FF0000"/>
                  </a:solidFill>
                  <a:prstDash val="solid"/>
                </a:ln>
              </c:spPr>
            </c:marker>
            <c:bubble3D val="0"/>
            <c:extLst>
              <c:ext xmlns:c16="http://schemas.microsoft.com/office/drawing/2014/chart" uri="{C3380CC4-5D6E-409C-BE32-E72D297353CC}">
                <c16:uniqueId val="{000000D7-9B1D-476A-8C45-396376B2A661}"/>
              </c:ext>
            </c:extLst>
          </c:dPt>
          <c:dPt>
            <c:idx val="175"/>
            <c:marker>
              <c:spPr>
                <a:noFill/>
                <a:ln>
                  <a:solidFill>
                    <a:srgbClr val="FF0000"/>
                  </a:solidFill>
                  <a:prstDash val="solid"/>
                </a:ln>
              </c:spPr>
            </c:marker>
            <c:bubble3D val="0"/>
            <c:extLst>
              <c:ext xmlns:c16="http://schemas.microsoft.com/office/drawing/2014/chart" uri="{C3380CC4-5D6E-409C-BE32-E72D297353CC}">
                <c16:uniqueId val="{000000D8-9B1D-476A-8C45-396376B2A661}"/>
              </c:ext>
            </c:extLst>
          </c:dPt>
          <c:dPt>
            <c:idx val="176"/>
            <c:marker>
              <c:spPr>
                <a:noFill/>
                <a:ln>
                  <a:solidFill>
                    <a:srgbClr val="FF0000"/>
                  </a:solidFill>
                  <a:prstDash val="solid"/>
                </a:ln>
              </c:spPr>
            </c:marker>
            <c:bubble3D val="0"/>
            <c:extLst>
              <c:ext xmlns:c16="http://schemas.microsoft.com/office/drawing/2014/chart" uri="{C3380CC4-5D6E-409C-BE32-E72D297353CC}">
                <c16:uniqueId val="{000000D9-9B1D-476A-8C45-396376B2A661}"/>
              </c:ext>
            </c:extLst>
          </c:dPt>
          <c:dPt>
            <c:idx val="177"/>
            <c:marker>
              <c:spPr>
                <a:noFill/>
                <a:ln>
                  <a:solidFill>
                    <a:srgbClr val="FF0000"/>
                  </a:solidFill>
                  <a:prstDash val="solid"/>
                </a:ln>
              </c:spPr>
            </c:marker>
            <c:bubble3D val="0"/>
            <c:extLst>
              <c:ext xmlns:c16="http://schemas.microsoft.com/office/drawing/2014/chart" uri="{C3380CC4-5D6E-409C-BE32-E72D297353CC}">
                <c16:uniqueId val="{000000DA-9B1D-476A-8C45-396376B2A661}"/>
              </c:ext>
            </c:extLst>
          </c:dPt>
          <c:dPt>
            <c:idx val="178"/>
            <c:marker>
              <c:spPr>
                <a:noFill/>
                <a:ln>
                  <a:solidFill>
                    <a:srgbClr val="FF0000"/>
                  </a:solidFill>
                  <a:prstDash val="solid"/>
                </a:ln>
              </c:spPr>
            </c:marker>
            <c:bubble3D val="0"/>
            <c:extLst>
              <c:ext xmlns:c16="http://schemas.microsoft.com/office/drawing/2014/chart" uri="{C3380CC4-5D6E-409C-BE32-E72D297353CC}">
                <c16:uniqueId val="{000000DB-9B1D-476A-8C45-396376B2A661}"/>
              </c:ext>
            </c:extLst>
          </c:dPt>
          <c:dPt>
            <c:idx val="179"/>
            <c:marker>
              <c:spPr>
                <a:noFill/>
                <a:ln>
                  <a:solidFill>
                    <a:srgbClr val="FF0000"/>
                  </a:solidFill>
                  <a:prstDash val="solid"/>
                </a:ln>
              </c:spPr>
            </c:marker>
            <c:bubble3D val="0"/>
            <c:extLst>
              <c:ext xmlns:c16="http://schemas.microsoft.com/office/drawing/2014/chart" uri="{C3380CC4-5D6E-409C-BE32-E72D297353CC}">
                <c16:uniqueId val="{000000DC-9B1D-476A-8C45-396376B2A661}"/>
              </c:ext>
            </c:extLst>
          </c:dPt>
          <c:dPt>
            <c:idx val="180"/>
            <c:marker>
              <c:spPr>
                <a:noFill/>
                <a:ln>
                  <a:solidFill>
                    <a:srgbClr val="FF0000"/>
                  </a:solidFill>
                  <a:prstDash val="solid"/>
                </a:ln>
              </c:spPr>
            </c:marker>
            <c:bubble3D val="0"/>
            <c:extLst>
              <c:ext xmlns:c16="http://schemas.microsoft.com/office/drawing/2014/chart" uri="{C3380CC4-5D6E-409C-BE32-E72D297353CC}">
                <c16:uniqueId val="{000000DD-9B1D-476A-8C45-396376B2A661}"/>
              </c:ext>
            </c:extLst>
          </c:dPt>
          <c:dPt>
            <c:idx val="181"/>
            <c:marker>
              <c:spPr>
                <a:noFill/>
                <a:ln>
                  <a:solidFill>
                    <a:srgbClr val="FF0000"/>
                  </a:solidFill>
                  <a:prstDash val="solid"/>
                </a:ln>
              </c:spPr>
            </c:marker>
            <c:bubble3D val="0"/>
            <c:extLst>
              <c:ext xmlns:c16="http://schemas.microsoft.com/office/drawing/2014/chart" uri="{C3380CC4-5D6E-409C-BE32-E72D297353CC}">
                <c16:uniqueId val="{000000DE-9B1D-476A-8C45-396376B2A661}"/>
              </c:ext>
            </c:extLst>
          </c:dPt>
          <c:dPt>
            <c:idx val="182"/>
            <c:marker>
              <c:spPr>
                <a:noFill/>
                <a:ln>
                  <a:solidFill>
                    <a:srgbClr val="FF0000"/>
                  </a:solidFill>
                  <a:prstDash val="solid"/>
                </a:ln>
              </c:spPr>
            </c:marker>
            <c:bubble3D val="0"/>
            <c:extLst>
              <c:ext xmlns:c16="http://schemas.microsoft.com/office/drawing/2014/chart" uri="{C3380CC4-5D6E-409C-BE32-E72D297353CC}">
                <c16:uniqueId val="{000000DF-9B1D-476A-8C45-396376B2A661}"/>
              </c:ext>
            </c:extLst>
          </c:dPt>
          <c:dPt>
            <c:idx val="183"/>
            <c:marker>
              <c:spPr>
                <a:noFill/>
                <a:ln>
                  <a:solidFill>
                    <a:srgbClr val="FF0000"/>
                  </a:solidFill>
                  <a:prstDash val="solid"/>
                </a:ln>
              </c:spPr>
            </c:marker>
            <c:bubble3D val="0"/>
            <c:extLst>
              <c:ext xmlns:c16="http://schemas.microsoft.com/office/drawing/2014/chart" uri="{C3380CC4-5D6E-409C-BE32-E72D297353CC}">
                <c16:uniqueId val="{000000E0-9B1D-476A-8C45-396376B2A661}"/>
              </c:ext>
            </c:extLst>
          </c:dPt>
          <c:dPt>
            <c:idx val="184"/>
            <c:marker>
              <c:spPr>
                <a:noFill/>
                <a:ln>
                  <a:solidFill>
                    <a:srgbClr val="FF0000"/>
                  </a:solidFill>
                  <a:prstDash val="solid"/>
                </a:ln>
              </c:spPr>
            </c:marker>
            <c:bubble3D val="0"/>
            <c:extLst>
              <c:ext xmlns:c16="http://schemas.microsoft.com/office/drawing/2014/chart" uri="{C3380CC4-5D6E-409C-BE32-E72D297353CC}">
                <c16:uniqueId val="{000000E1-9B1D-476A-8C45-396376B2A661}"/>
              </c:ext>
            </c:extLst>
          </c:dPt>
          <c:dPt>
            <c:idx val="185"/>
            <c:marker>
              <c:spPr>
                <a:noFill/>
                <a:ln>
                  <a:solidFill>
                    <a:srgbClr val="FF0000"/>
                  </a:solidFill>
                  <a:prstDash val="solid"/>
                </a:ln>
              </c:spPr>
            </c:marker>
            <c:bubble3D val="0"/>
            <c:extLst>
              <c:ext xmlns:c16="http://schemas.microsoft.com/office/drawing/2014/chart" uri="{C3380CC4-5D6E-409C-BE32-E72D297353CC}">
                <c16:uniqueId val="{000000E2-9B1D-476A-8C45-396376B2A661}"/>
              </c:ext>
            </c:extLst>
          </c:dPt>
          <c:dPt>
            <c:idx val="186"/>
            <c:marker>
              <c:spPr>
                <a:noFill/>
                <a:ln>
                  <a:solidFill>
                    <a:srgbClr val="FF0000"/>
                  </a:solidFill>
                  <a:prstDash val="solid"/>
                </a:ln>
              </c:spPr>
            </c:marker>
            <c:bubble3D val="0"/>
            <c:extLst>
              <c:ext xmlns:c16="http://schemas.microsoft.com/office/drawing/2014/chart" uri="{C3380CC4-5D6E-409C-BE32-E72D297353CC}">
                <c16:uniqueId val="{000000E3-9B1D-476A-8C45-396376B2A661}"/>
              </c:ext>
            </c:extLst>
          </c:dPt>
          <c:dPt>
            <c:idx val="187"/>
            <c:marker>
              <c:spPr>
                <a:noFill/>
                <a:ln>
                  <a:solidFill>
                    <a:srgbClr val="FF0000"/>
                  </a:solidFill>
                  <a:prstDash val="solid"/>
                </a:ln>
              </c:spPr>
            </c:marker>
            <c:bubble3D val="0"/>
            <c:extLst>
              <c:ext xmlns:c16="http://schemas.microsoft.com/office/drawing/2014/chart" uri="{C3380CC4-5D6E-409C-BE32-E72D297353CC}">
                <c16:uniqueId val="{000000E4-9B1D-476A-8C45-396376B2A661}"/>
              </c:ext>
            </c:extLst>
          </c:dPt>
          <c:dPt>
            <c:idx val="188"/>
            <c:marker>
              <c:spPr>
                <a:noFill/>
                <a:ln>
                  <a:solidFill>
                    <a:srgbClr val="FF0000"/>
                  </a:solidFill>
                  <a:prstDash val="solid"/>
                </a:ln>
              </c:spPr>
            </c:marker>
            <c:bubble3D val="0"/>
            <c:extLst>
              <c:ext xmlns:c16="http://schemas.microsoft.com/office/drawing/2014/chart" uri="{C3380CC4-5D6E-409C-BE32-E72D297353CC}">
                <c16:uniqueId val="{000000E5-9B1D-476A-8C45-396376B2A661}"/>
              </c:ext>
            </c:extLst>
          </c:dPt>
          <c:dPt>
            <c:idx val="189"/>
            <c:marker>
              <c:spPr>
                <a:noFill/>
                <a:ln>
                  <a:solidFill>
                    <a:srgbClr val="FF0000"/>
                  </a:solidFill>
                  <a:prstDash val="solid"/>
                </a:ln>
              </c:spPr>
            </c:marker>
            <c:bubble3D val="0"/>
            <c:extLst>
              <c:ext xmlns:c16="http://schemas.microsoft.com/office/drawing/2014/chart" uri="{C3380CC4-5D6E-409C-BE32-E72D297353CC}">
                <c16:uniqueId val="{000000E6-9B1D-476A-8C45-396376B2A661}"/>
              </c:ext>
            </c:extLst>
          </c:dPt>
          <c:dPt>
            <c:idx val="190"/>
            <c:marker>
              <c:spPr>
                <a:noFill/>
                <a:ln>
                  <a:solidFill>
                    <a:srgbClr val="FF0000"/>
                  </a:solidFill>
                  <a:prstDash val="solid"/>
                </a:ln>
              </c:spPr>
            </c:marker>
            <c:bubble3D val="0"/>
            <c:extLst>
              <c:ext xmlns:c16="http://schemas.microsoft.com/office/drawing/2014/chart" uri="{C3380CC4-5D6E-409C-BE32-E72D297353CC}">
                <c16:uniqueId val="{000000E7-9B1D-476A-8C45-396376B2A661}"/>
              </c:ext>
            </c:extLst>
          </c:dPt>
          <c:dPt>
            <c:idx val="191"/>
            <c:marker>
              <c:spPr>
                <a:noFill/>
                <a:ln>
                  <a:solidFill>
                    <a:srgbClr val="FF0000"/>
                  </a:solidFill>
                  <a:prstDash val="solid"/>
                </a:ln>
              </c:spPr>
            </c:marker>
            <c:bubble3D val="0"/>
            <c:extLst>
              <c:ext xmlns:c16="http://schemas.microsoft.com/office/drawing/2014/chart" uri="{C3380CC4-5D6E-409C-BE32-E72D297353CC}">
                <c16:uniqueId val="{000000E8-9B1D-476A-8C45-396376B2A661}"/>
              </c:ext>
            </c:extLst>
          </c:dPt>
          <c:dPt>
            <c:idx val="192"/>
            <c:marker>
              <c:spPr>
                <a:noFill/>
                <a:ln>
                  <a:solidFill>
                    <a:srgbClr val="FF0000"/>
                  </a:solidFill>
                  <a:prstDash val="solid"/>
                </a:ln>
              </c:spPr>
            </c:marker>
            <c:bubble3D val="0"/>
            <c:extLst>
              <c:ext xmlns:c16="http://schemas.microsoft.com/office/drawing/2014/chart" uri="{C3380CC4-5D6E-409C-BE32-E72D297353CC}">
                <c16:uniqueId val="{000000E9-9B1D-476A-8C45-396376B2A661}"/>
              </c:ext>
            </c:extLst>
          </c:dPt>
          <c:dPt>
            <c:idx val="193"/>
            <c:marker>
              <c:spPr>
                <a:noFill/>
                <a:ln>
                  <a:solidFill>
                    <a:srgbClr val="FF0000"/>
                  </a:solidFill>
                  <a:prstDash val="solid"/>
                </a:ln>
              </c:spPr>
            </c:marker>
            <c:bubble3D val="0"/>
            <c:extLst>
              <c:ext xmlns:c16="http://schemas.microsoft.com/office/drawing/2014/chart" uri="{C3380CC4-5D6E-409C-BE32-E72D297353CC}">
                <c16:uniqueId val="{000000EA-9B1D-476A-8C45-396376B2A661}"/>
              </c:ext>
            </c:extLst>
          </c:dPt>
          <c:dPt>
            <c:idx val="194"/>
            <c:marker>
              <c:spPr>
                <a:noFill/>
                <a:ln>
                  <a:solidFill>
                    <a:srgbClr val="FF0000"/>
                  </a:solidFill>
                  <a:prstDash val="solid"/>
                </a:ln>
              </c:spPr>
            </c:marker>
            <c:bubble3D val="0"/>
            <c:extLst>
              <c:ext xmlns:c16="http://schemas.microsoft.com/office/drawing/2014/chart" uri="{C3380CC4-5D6E-409C-BE32-E72D297353CC}">
                <c16:uniqueId val="{000000EB-9B1D-476A-8C45-396376B2A661}"/>
              </c:ext>
            </c:extLst>
          </c:dPt>
          <c:dPt>
            <c:idx val="195"/>
            <c:marker>
              <c:spPr>
                <a:noFill/>
                <a:ln>
                  <a:solidFill>
                    <a:srgbClr val="FF0000"/>
                  </a:solidFill>
                  <a:prstDash val="solid"/>
                </a:ln>
              </c:spPr>
            </c:marker>
            <c:bubble3D val="0"/>
            <c:extLst>
              <c:ext xmlns:c16="http://schemas.microsoft.com/office/drawing/2014/chart" uri="{C3380CC4-5D6E-409C-BE32-E72D297353CC}">
                <c16:uniqueId val="{000000EC-9B1D-476A-8C45-396376B2A661}"/>
              </c:ext>
            </c:extLst>
          </c:dPt>
          <c:dPt>
            <c:idx val="196"/>
            <c:marker>
              <c:spPr>
                <a:noFill/>
                <a:ln>
                  <a:solidFill>
                    <a:srgbClr val="FF0000"/>
                  </a:solidFill>
                  <a:prstDash val="solid"/>
                </a:ln>
              </c:spPr>
            </c:marker>
            <c:bubble3D val="0"/>
            <c:extLst>
              <c:ext xmlns:c16="http://schemas.microsoft.com/office/drawing/2014/chart" uri="{C3380CC4-5D6E-409C-BE32-E72D297353CC}">
                <c16:uniqueId val="{000000ED-9B1D-476A-8C45-396376B2A661}"/>
              </c:ext>
            </c:extLst>
          </c:dPt>
          <c:dPt>
            <c:idx val="197"/>
            <c:marker>
              <c:spPr>
                <a:noFill/>
                <a:ln>
                  <a:solidFill>
                    <a:srgbClr val="FF0000"/>
                  </a:solidFill>
                  <a:prstDash val="solid"/>
                </a:ln>
              </c:spPr>
            </c:marker>
            <c:bubble3D val="0"/>
            <c:extLst>
              <c:ext xmlns:c16="http://schemas.microsoft.com/office/drawing/2014/chart" uri="{C3380CC4-5D6E-409C-BE32-E72D297353CC}">
                <c16:uniqueId val="{000000EE-9B1D-476A-8C45-396376B2A661}"/>
              </c:ext>
            </c:extLst>
          </c:dPt>
          <c:dPt>
            <c:idx val="198"/>
            <c:marker>
              <c:spPr>
                <a:noFill/>
                <a:ln>
                  <a:solidFill>
                    <a:srgbClr val="FF0000"/>
                  </a:solidFill>
                  <a:prstDash val="solid"/>
                </a:ln>
              </c:spPr>
            </c:marker>
            <c:bubble3D val="0"/>
            <c:extLst>
              <c:ext xmlns:c16="http://schemas.microsoft.com/office/drawing/2014/chart" uri="{C3380CC4-5D6E-409C-BE32-E72D297353CC}">
                <c16:uniqueId val="{000000EF-9B1D-476A-8C45-396376B2A661}"/>
              </c:ext>
            </c:extLst>
          </c:dPt>
          <c:dPt>
            <c:idx val="199"/>
            <c:marker>
              <c:spPr>
                <a:noFill/>
                <a:ln>
                  <a:solidFill>
                    <a:srgbClr val="FF0000"/>
                  </a:solidFill>
                  <a:prstDash val="solid"/>
                </a:ln>
              </c:spPr>
            </c:marker>
            <c:bubble3D val="0"/>
            <c:extLst>
              <c:ext xmlns:c16="http://schemas.microsoft.com/office/drawing/2014/chart" uri="{C3380CC4-5D6E-409C-BE32-E72D297353CC}">
                <c16:uniqueId val="{000000F0-9B1D-476A-8C45-396376B2A661}"/>
              </c:ext>
            </c:extLst>
          </c:dPt>
          <c:dPt>
            <c:idx val="200"/>
            <c:marker>
              <c:spPr>
                <a:noFill/>
                <a:ln>
                  <a:solidFill>
                    <a:srgbClr val="FF0000"/>
                  </a:solidFill>
                  <a:prstDash val="solid"/>
                </a:ln>
              </c:spPr>
            </c:marker>
            <c:bubble3D val="0"/>
            <c:extLst>
              <c:ext xmlns:c16="http://schemas.microsoft.com/office/drawing/2014/chart" uri="{C3380CC4-5D6E-409C-BE32-E72D297353CC}">
                <c16:uniqueId val="{000000F1-9B1D-476A-8C45-396376B2A661}"/>
              </c:ext>
            </c:extLst>
          </c:dPt>
          <c:dPt>
            <c:idx val="201"/>
            <c:marker>
              <c:spPr>
                <a:noFill/>
                <a:ln>
                  <a:solidFill>
                    <a:srgbClr val="FF0000"/>
                  </a:solidFill>
                  <a:prstDash val="solid"/>
                </a:ln>
              </c:spPr>
            </c:marker>
            <c:bubble3D val="0"/>
            <c:extLst>
              <c:ext xmlns:c16="http://schemas.microsoft.com/office/drawing/2014/chart" uri="{C3380CC4-5D6E-409C-BE32-E72D297353CC}">
                <c16:uniqueId val="{000000F2-9B1D-476A-8C45-396376B2A661}"/>
              </c:ext>
            </c:extLst>
          </c:dPt>
          <c:dPt>
            <c:idx val="202"/>
            <c:marker>
              <c:spPr>
                <a:noFill/>
                <a:ln>
                  <a:solidFill>
                    <a:srgbClr val="FF0000"/>
                  </a:solidFill>
                  <a:prstDash val="solid"/>
                </a:ln>
              </c:spPr>
            </c:marker>
            <c:bubble3D val="0"/>
            <c:extLst>
              <c:ext xmlns:c16="http://schemas.microsoft.com/office/drawing/2014/chart" uri="{C3380CC4-5D6E-409C-BE32-E72D297353CC}">
                <c16:uniqueId val="{000000F3-9B1D-476A-8C45-396376B2A661}"/>
              </c:ext>
            </c:extLst>
          </c:dPt>
          <c:dPt>
            <c:idx val="203"/>
            <c:marker>
              <c:spPr>
                <a:noFill/>
                <a:ln>
                  <a:solidFill>
                    <a:srgbClr val="FF0000"/>
                  </a:solidFill>
                  <a:prstDash val="solid"/>
                </a:ln>
              </c:spPr>
            </c:marker>
            <c:bubble3D val="0"/>
            <c:extLst>
              <c:ext xmlns:c16="http://schemas.microsoft.com/office/drawing/2014/chart" uri="{C3380CC4-5D6E-409C-BE32-E72D297353CC}">
                <c16:uniqueId val="{000000F4-9B1D-476A-8C45-396376B2A661}"/>
              </c:ext>
            </c:extLst>
          </c:dPt>
          <c:dPt>
            <c:idx val="204"/>
            <c:marker>
              <c:spPr>
                <a:noFill/>
                <a:ln>
                  <a:solidFill>
                    <a:srgbClr val="FF0000"/>
                  </a:solidFill>
                  <a:prstDash val="solid"/>
                </a:ln>
              </c:spPr>
            </c:marker>
            <c:bubble3D val="0"/>
            <c:extLst>
              <c:ext xmlns:c16="http://schemas.microsoft.com/office/drawing/2014/chart" uri="{C3380CC4-5D6E-409C-BE32-E72D297353CC}">
                <c16:uniqueId val="{000000F5-9B1D-476A-8C45-396376B2A661}"/>
              </c:ext>
            </c:extLst>
          </c:dPt>
          <c:dPt>
            <c:idx val="205"/>
            <c:marker>
              <c:spPr>
                <a:noFill/>
                <a:ln>
                  <a:solidFill>
                    <a:srgbClr val="FF0000"/>
                  </a:solidFill>
                  <a:prstDash val="solid"/>
                </a:ln>
              </c:spPr>
            </c:marker>
            <c:bubble3D val="0"/>
            <c:extLst>
              <c:ext xmlns:c16="http://schemas.microsoft.com/office/drawing/2014/chart" uri="{C3380CC4-5D6E-409C-BE32-E72D297353CC}">
                <c16:uniqueId val="{000000F6-9B1D-476A-8C45-396376B2A661}"/>
              </c:ext>
            </c:extLst>
          </c:dPt>
          <c:dPt>
            <c:idx val="206"/>
            <c:marker>
              <c:spPr>
                <a:noFill/>
                <a:ln>
                  <a:solidFill>
                    <a:srgbClr val="FF0000"/>
                  </a:solidFill>
                  <a:prstDash val="solid"/>
                </a:ln>
              </c:spPr>
            </c:marker>
            <c:bubble3D val="0"/>
            <c:extLst>
              <c:ext xmlns:c16="http://schemas.microsoft.com/office/drawing/2014/chart" uri="{C3380CC4-5D6E-409C-BE32-E72D297353CC}">
                <c16:uniqueId val="{000000F7-9B1D-476A-8C45-396376B2A661}"/>
              </c:ext>
            </c:extLst>
          </c:dPt>
          <c:dPt>
            <c:idx val="207"/>
            <c:marker>
              <c:spPr>
                <a:noFill/>
                <a:ln>
                  <a:solidFill>
                    <a:srgbClr val="FF0000"/>
                  </a:solidFill>
                  <a:prstDash val="solid"/>
                </a:ln>
              </c:spPr>
            </c:marker>
            <c:bubble3D val="0"/>
            <c:extLst>
              <c:ext xmlns:c16="http://schemas.microsoft.com/office/drawing/2014/chart" uri="{C3380CC4-5D6E-409C-BE32-E72D297353CC}">
                <c16:uniqueId val="{000000F8-9B1D-476A-8C45-396376B2A661}"/>
              </c:ext>
            </c:extLst>
          </c:dPt>
          <c:dPt>
            <c:idx val="208"/>
            <c:marker>
              <c:spPr>
                <a:noFill/>
                <a:ln>
                  <a:solidFill>
                    <a:srgbClr val="FF0000"/>
                  </a:solidFill>
                  <a:prstDash val="solid"/>
                </a:ln>
              </c:spPr>
            </c:marker>
            <c:bubble3D val="0"/>
            <c:extLst>
              <c:ext xmlns:c16="http://schemas.microsoft.com/office/drawing/2014/chart" uri="{C3380CC4-5D6E-409C-BE32-E72D297353CC}">
                <c16:uniqueId val="{000000F9-9B1D-476A-8C45-396376B2A661}"/>
              </c:ext>
            </c:extLst>
          </c:dPt>
          <c:dPt>
            <c:idx val="209"/>
            <c:marker>
              <c:spPr>
                <a:noFill/>
                <a:ln>
                  <a:solidFill>
                    <a:srgbClr val="FF0000"/>
                  </a:solidFill>
                  <a:prstDash val="solid"/>
                </a:ln>
              </c:spPr>
            </c:marker>
            <c:bubble3D val="0"/>
            <c:extLst>
              <c:ext xmlns:c16="http://schemas.microsoft.com/office/drawing/2014/chart" uri="{C3380CC4-5D6E-409C-BE32-E72D297353CC}">
                <c16:uniqueId val="{000000FA-9B1D-476A-8C45-396376B2A661}"/>
              </c:ext>
            </c:extLst>
          </c:dPt>
          <c:dPt>
            <c:idx val="210"/>
            <c:marker>
              <c:spPr>
                <a:noFill/>
                <a:ln>
                  <a:solidFill>
                    <a:srgbClr val="FF0000"/>
                  </a:solidFill>
                  <a:prstDash val="solid"/>
                </a:ln>
              </c:spPr>
            </c:marker>
            <c:bubble3D val="0"/>
            <c:extLst>
              <c:ext xmlns:c16="http://schemas.microsoft.com/office/drawing/2014/chart" uri="{C3380CC4-5D6E-409C-BE32-E72D297353CC}">
                <c16:uniqueId val="{000000FB-9B1D-476A-8C45-396376B2A661}"/>
              </c:ext>
            </c:extLst>
          </c:dPt>
          <c:dPt>
            <c:idx val="211"/>
            <c:marker>
              <c:spPr>
                <a:noFill/>
                <a:ln>
                  <a:solidFill>
                    <a:srgbClr val="FF0000"/>
                  </a:solidFill>
                  <a:prstDash val="solid"/>
                </a:ln>
              </c:spPr>
            </c:marker>
            <c:bubble3D val="0"/>
            <c:extLst>
              <c:ext xmlns:c16="http://schemas.microsoft.com/office/drawing/2014/chart" uri="{C3380CC4-5D6E-409C-BE32-E72D297353CC}">
                <c16:uniqueId val="{000000FC-9B1D-476A-8C45-396376B2A661}"/>
              </c:ext>
            </c:extLst>
          </c:dPt>
          <c:dPt>
            <c:idx val="212"/>
            <c:marker>
              <c:spPr>
                <a:noFill/>
                <a:ln>
                  <a:solidFill>
                    <a:srgbClr val="FF0000"/>
                  </a:solidFill>
                  <a:prstDash val="solid"/>
                </a:ln>
              </c:spPr>
            </c:marker>
            <c:bubble3D val="0"/>
            <c:extLst>
              <c:ext xmlns:c16="http://schemas.microsoft.com/office/drawing/2014/chart" uri="{C3380CC4-5D6E-409C-BE32-E72D297353CC}">
                <c16:uniqueId val="{000000FD-9B1D-476A-8C45-396376B2A661}"/>
              </c:ext>
            </c:extLst>
          </c:dPt>
          <c:dPt>
            <c:idx val="213"/>
            <c:marker>
              <c:spPr>
                <a:noFill/>
                <a:ln>
                  <a:solidFill>
                    <a:srgbClr val="FF0000"/>
                  </a:solidFill>
                  <a:prstDash val="solid"/>
                </a:ln>
              </c:spPr>
            </c:marker>
            <c:bubble3D val="0"/>
            <c:extLst>
              <c:ext xmlns:c16="http://schemas.microsoft.com/office/drawing/2014/chart" uri="{C3380CC4-5D6E-409C-BE32-E72D297353CC}">
                <c16:uniqueId val="{000000FE-9B1D-476A-8C45-396376B2A661}"/>
              </c:ext>
            </c:extLst>
          </c:dPt>
          <c:dPt>
            <c:idx val="214"/>
            <c:marker>
              <c:spPr>
                <a:noFill/>
                <a:ln>
                  <a:solidFill>
                    <a:srgbClr val="FF0000"/>
                  </a:solidFill>
                  <a:prstDash val="solid"/>
                </a:ln>
              </c:spPr>
            </c:marker>
            <c:bubble3D val="0"/>
            <c:extLst>
              <c:ext xmlns:c16="http://schemas.microsoft.com/office/drawing/2014/chart" uri="{C3380CC4-5D6E-409C-BE32-E72D297353CC}">
                <c16:uniqueId val="{000000FF-9B1D-476A-8C45-396376B2A661}"/>
              </c:ext>
            </c:extLst>
          </c:dPt>
          <c:dPt>
            <c:idx val="215"/>
            <c:marker>
              <c:spPr>
                <a:noFill/>
                <a:ln>
                  <a:solidFill>
                    <a:srgbClr val="FF0000"/>
                  </a:solidFill>
                  <a:prstDash val="solid"/>
                </a:ln>
              </c:spPr>
            </c:marker>
            <c:bubble3D val="0"/>
            <c:extLst>
              <c:ext xmlns:c16="http://schemas.microsoft.com/office/drawing/2014/chart" uri="{C3380CC4-5D6E-409C-BE32-E72D297353CC}">
                <c16:uniqueId val="{00000100-9B1D-476A-8C45-396376B2A661}"/>
              </c:ext>
            </c:extLst>
          </c:dPt>
          <c:dPt>
            <c:idx val="216"/>
            <c:marker>
              <c:spPr>
                <a:noFill/>
                <a:ln>
                  <a:solidFill>
                    <a:srgbClr val="FF0000"/>
                  </a:solidFill>
                  <a:prstDash val="solid"/>
                </a:ln>
              </c:spPr>
            </c:marker>
            <c:bubble3D val="0"/>
            <c:extLst>
              <c:ext xmlns:c16="http://schemas.microsoft.com/office/drawing/2014/chart" uri="{C3380CC4-5D6E-409C-BE32-E72D297353CC}">
                <c16:uniqueId val="{00000101-9B1D-476A-8C45-396376B2A661}"/>
              </c:ext>
            </c:extLst>
          </c:dPt>
          <c:dPt>
            <c:idx val="217"/>
            <c:marker>
              <c:spPr>
                <a:noFill/>
                <a:ln>
                  <a:solidFill>
                    <a:srgbClr val="FF0000"/>
                  </a:solidFill>
                  <a:prstDash val="solid"/>
                </a:ln>
              </c:spPr>
            </c:marker>
            <c:bubble3D val="0"/>
            <c:extLst>
              <c:ext xmlns:c16="http://schemas.microsoft.com/office/drawing/2014/chart" uri="{C3380CC4-5D6E-409C-BE32-E72D297353CC}">
                <c16:uniqueId val="{00000102-9B1D-476A-8C45-396376B2A661}"/>
              </c:ext>
            </c:extLst>
          </c:dPt>
          <c:dPt>
            <c:idx val="218"/>
            <c:marker>
              <c:spPr>
                <a:noFill/>
                <a:ln>
                  <a:solidFill>
                    <a:srgbClr val="FF0000"/>
                  </a:solidFill>
                  <a:prstDash val="solid"/>
                </a:ln>
              </c:spPr>
            </c:marker>
            <c:bubble3D val="0"/>
            <c:extLst>
              <c:ext xmlns:c16="http://schemas.microsoft.com/office/drawing/2014/chart" uri="{C3380CC4-5D6E-409C-BE32-E72D297353CC}">
                <c16:uniqueId val="{00000103-9B1D-476A-8C45-396376B2A661}"/>
              </c:ext>
            </c:extLst>
          </c:dPt>
          <c:dPt>
            <c:idx val="219"/>
            <c:marker>
              <c:spPr>
                <a:noFill/>
                <a:ln>
                  <a:solidFill>
                    <a:srgbClr val="FF0000"/>
                  </a:solidFill>
                  <a:prstDash val="solid"/>
                </a:ln>
              </c:spPr>
            </c:marker>
            <c:bubble3D val="0"/>
            <c:extLst>
              <c:ext xmlns:c16="http://schemas.microsoft.com/office/drawing/2014/chart" uri="{C3380CC4-5D6E-409C-BE32-E72D297353CC}">
                <c16:uniqueId val="{00000104-9B1D-476A-8C45-396376B2A661}"/>
              </c:ext>
            </c:extLst>
          </c:dPt>
          <c:dPt>
            <c:idx val="220"/>
            <c:marker>
              <c:spPr>
                <a:noFill/>
                <a:ln>
                  <a:solidFill>
                    <a:srgbClr val="FF0000"/>
                  </a:solidFill>
                  <a:prstDash val="solid"/>
                </a:ln>
              </c:spPr>
            </c:marker>
            <c:bubble3D val="0"/>
            <c:extLst>
              <c:ext xmlns:c16="http://schemas.microsoft.com/office/drawing/2014/chart" uri="{C3380CC4-5D6E-409C-BE32-E72D297353CC}">
                <c16:uniqueId val="{00000105-9B1D-476A-8C45-396376B2A661}"/>
              </c:ext>
            </c:extLst>
          </c:dPt>
          <c:dPt>
            <c:idx val="221"/>
            <c:marker>
              <c:spPr>
                <a:noFill/>
                <a:ln>
                  <a:solidFill>
                    <a:srgbClr val="FF0000"/>
                  </a:solidFill>
                  <a:prstDash val="solid"/>
                </a:ln>
              </c:spPr>
            </c:marker>
            <c:bubble3D val="0"/>
            <c:extLst>
              <c:ext xmlns:c16="http://schemas.microsoft.com/office/drawing/2014/chart" uri="{C3380CC4-5D6E-409C-BE32-E72D297353CC}">
                <c16:uniqueId val="{00000106-9B1D-476A-8C45-396376B2A661}"/>
              </c:ext>
            </c:extLst>
          </c:dPt>
          <c:dPt>
            <c:idx val="222"/>
            <c:marker>
              <c:spPr>
                <a:noFill/>
                <a:ln>
                  <a:solidFill>
                    <a:srgbClr val="FF0000"/>
                  </a:solidFill>
                  <a:prstDash val="solid"/>
                </a:ln>
              </c:spPr>
            </c:marker>
            <c:bubble3D val="0"/>
            <c:extLst>
              <c:ext xmlns:c16="http://schemas.microsoft.com/office/drawing/2014/chart" uri="{C3380CC4-5D6E-409C-BE32-E72D297353CC}">
                <c16:uniqueId val="{00000107-9B1D-476A-8C45-396376B2A661}"/>
              </c:ext>
            </c:extLst>
          </c:dPt>
          <c:dPt>
            <c:idx val="223"/>
            <c:marker>
              <c:spPr>
                <a:noFill/>
                <a:ln>
                  <a:solidFill>
                    <a:srgbClr val="FF0000"/>
                  </a:solidFill>
                  <a:prstDash val="solid"/>
                </a:ln>
              </c:spPr>
            </c:marker>
            <c:bubble3D val="0"/>
            <c:extLst>
              <c:ext xmlns:c16="http://schemas.microsoft.com/office/drawing/2014/chart" uri="{C3380CC4-5D6E-409C-BE32-E72D297353CC}">
                <c16:uniqueId val="{00000108-9B1D-476A-8C45-396376B2A661}"/>
              </c:ext>
            </c:extLst>
          </c:dPt>
          <c:dPt>
            <c:idx val="224"/>
            <c:marker>
              <c:spPr>
                <a:noFill/>
                <a:ln>
                  <a:solidFill>
                    <a:srgbClr val="FF0000"/>
                  </a:solidFill>
                  <a:prstDash val="solid"/>
                </a:ln>
              </c:spPr>
            </c:marker>
            <c:bubble3D val="0"/>
            <c:extLst>
              <c:ext xmlns:c16="http://schemas.microsoft.com/office/drawing/2014/chart" uri="{C3380CC4-5D6E-409C-BE32-E72D297353CC}">
                <c16:uniqueId val="{00000109-9B1D-476A-8C45-396376B2A661}"/>
              </c:ext>
            </c:extLst>
          </c:dPt>
          <c:dPt>
            <c:idx val="225"/>
            <c:marker>
              <c:spPr>
                <a:noFill/>
                <a:ln>
                  <a:solidFill>
                    <a:srgbClr val="FF0000"/>
                  </a:solidFill>
                  <a:prstDash val="solid"/>
                </a:ln>
              </c:spPr>
            </c:marker>
            <c:bubble3D val="0"/>
            <c:extLst>
              <c:ext xmlns:c16="http://schemas.microsoft.com/office/drawing/2014/chart" uri="{C3380CC4-5D6E-409C-BE32-E72D297353CC}">
                <c16:uniqueId val="{0000010A-9B1D-476A-8C45-396376B2A661}"/>
              </c:ext>
            </c:extLst>
          </c:dPt>
          <c:dPt>
            <c:idx val="226"/>
            <c:marker>
              <c:spPr>
                <a:noFill/>
                <a:ln>
                  <a:solidFill>
                    <a:srgbClr val="FF0000"/>
                  </a:solidFill>
                  <a:prstDash val="solid"/>
                </a:ln>
              </c:spPr>
            </c:marker>
            <c:bubble3D val="0"/>
            <c:extLst>
              <c:ext xmlns:c16="http://schemas.microsoft.com/office/drawing/2014/chart" uri="{C3380CC4-5D6E-409C-BE32-E72D297353CC}">
                <c16:uniqueId val="{0000010B-9B1D-476A-8C45-396376B2A661}"/>
              </c:ext>
            </c:extLst>
          </c:dPt>
          <c:dPt>
            <c:idx val="227"/>
            <c:marker>
              <c:spPr>
                <a:noFill/>
                <a:ln>
                  <a:solidFill>
                    <a:srgbClr val="FF0000"/>
                  </a:solidFill>
                  <a:prstDash val="solid"/>
                </a:ln>
              </c:spPr>
            </c:marker>
            <c:bubble3D val="0"/>
            <c:extLst>
              <c:ext xmlns:c16="http://schemas.microsoft.com/office/drawing/2014/chart" uri="{C3380CC4-5D6E-409C-BE32-E72D297353CC}">
                <c16:uniqueId val="{0000010C-9B1D-476A-8C45-396376B2A661}"/>
              </c:ext>
            </c:extLst>
          </c:dPt>
          <c:dPt>
            <c:idx val="228"/>
            <c:marker>
              <c:spPr>
                <a:noFill/>
                <a:ln>
                  <a:solidFill>
                    <a:srgbClr val="FF0000"/>
                  </a:solidFill>
                  <a:prstDash val="solid"/>
                </a:ln>
              </c:spPr>
            </c:marker>
            <c:bubble3D val="0"/>
            <c:extLst>
              <c:ext xmlns:c16="http://schemas.microsoft.com/office/drawing/2014/chart" uri="{C3380CC4-5D6E-409C-BE32-E72D297353CC}">
                <c16:uniqueId val="{0000010D-9B1D-476A-8C45-396376B2A661}"/>
              </c:ext>
            </c:extLst>
          </c:dPt>
          <c:dPt>
            <c:idx val="229"/>
            <c:marker>
              <c:spPr>
                <a:noFill/>
                <a:ln>
                  <a:solidFill>
                    <a:srgbClr val="FF0000"/>
                  </a:solidFill>
                  <a:prstDash val="solid"/>
                </a:ln>
              </c:spPr>
            </c:marker>
            <c:bubble3D val="0"/>
            <c:extLst>
              <c:ext xmlns:c16="http://schemas.microsoft.com/office/drawing/2014/chart" uri="{C3380CC4-5D6E-409C-BE32-E72D297353CC}">
                <c16:uniqueId val="{0000010E-9B1D-476A-8C45-396376B2A661}"/>
              </c:ext>
            </c:extLst>
          </c:dPt>
          <c:dPt>
            <c:idx val="230"/>
            <c:marker>
              <c:spPr>
                <a:noFill/>
                <a:ln>
                  <a:solidFill>
                    <a:srgbClr val="FF0000"/>
                  </a:solidFill>
                  <a:prstDash val="solid"/>
                </a:ln>
              </c:spPr>
            </c:marker>
            <c:bubble3D val="0"/>
            <c:extLst>
              <c:ext xmlns:c16="http://schemas.microsoft.com/office/drawing/2014/chart" uri="{C3380CC4-5D6E-409C-BE32-E72D297353CC}">
                <c16:uniqueId val="{0000010F-9B1D-476A-8C45-396376B2A661}"/>
              </c:ext>
            </c:extLst>
          </c:dPt>
          <c:dPt>
            <c:idx val="231"/>
            <c:marker>
              <c:spPr>
                <a:noFill/>
                <a:ln>
                  <a:solidFill>
                    <a:srgbClr val="FF0000"/>
                  </a:solidFill>
                  <a:prstDash val="solid"/>
                </a:ln>
              </c:spPr>
            </c:marker>
            <c:bubble3D val="0"/>
            <c:extLst>
              <c:ext xmlns:c16="http://schemas.microsoft.com/office/drawing/2014/chart" uri="{C3380CC4-5D6E-409C-BE32-E72D297353CC}">
                <c16:uniqueId val="{00000110-9B1D-476A-8C45-396376B2A661}"/>
              </c:ext>
            </c:extLst>
          </c:dPt>
          <c:dPt>
            <c:idx val="232"/>
            <c:marker>
              <c:spPr>
                <a:noFill/>
                <a:ln>
                  <a:solidFill>
                    <a:srgbClr val="FF0000"/>
                  </a:solidFill>
                  <a:prstDash val="solid"/>
                </a:ln>
              </c:spPr>
            </c:marker>
            <c:bubble3D val="0"/>
            <c:extLst>
              <c:ext xmlns:c16="http://schemas.microsoft.com/office/drawing/2014/chart" uri="{C3380CC4-5D6E-409C-BE32-E72D297353CC}">
                <c16:uniqueId val="{00000111-9B1D-476A-8C45-396376B2A661}"/>
              </c:ext>
            </c:extLst>
          </c:dPt>
          <c:dPt>
            <c:idx val="233"/>
            <c:marker>
              <c:spPr>
                <a:noFill/>
                <a:ln>
                  <a:solidFill>
                    <a:srgbClr val="FF0000"/>
                  </a:solidFill>
                  <a:prstDash val="solid"/>
                </a:ln>
              </c:spPr>
            </c:marker>
            <c:bubble3D val="0"/>
            <c:extLst>
              <c:ext xmlns:c16="http://schemas.microsoft.com/office/drawing/2014/chart" uri="{C3380CC4-5D6E-409C-BE32-E72D297353CC}">
                <c16:uniqueId val="{00000112-9B1D-476A-8C45-396376B2A661}"/>
              </c:ext>
            </c:extLst>
          </c:dPt>
          <c:dPt>
            <c:idx val="234"/>
            <c:marker>
              <c:spPr>
                <a:noFill/>
                <a:ln>
                  <a:solidFill>
                    <a:srgbClr val="FF0000"/>
                  </a:solidFill>
                  <a:prstDash val="solid"/>
                </a:ln>
              </c:spPr>
            </c:marker>
            <c:bubble3D val="0"/>
            <c:extLst>
              <c:ext xmlns:c16="http://schemas.microsoft.com/office/drawing/2014/chart" uri="{C3380CC4-5D6E-409C-BE32-E72D297353CC}">
                <c16:uniqueId val="{00000113-9B1D-476A-8C45-396376B2A661}"/>
              </c:ext>
            </c:extLst>
          </c:dPt>
          <c:dPt>
            <c:idx val="235"/>
            <c:marker>
              <c:spPr>
                <a:noFill/>
                <a:ln>
                  <a:solidFill>
                    <a:srgbClr val="FF0000"/>
                  </a:solidFill>
                  <a:prstDash val="solid"/>
                </a:ln>
              </c:spPr>
            </c:marker>
            <c:bubble3D val="0"/>
            <c:extLst>
              <c:ext xmlns:c16="http://schemas.microsoft.com/office/drawing/2014/chart" uri="{C3380CC4-5D6E-409C-BE32-E72D297353CC}">
                <c16:uniqueId val="{00000114-9B1D-476A-8C45-396376B2A661}"/>
              </c:ext>
            </c:extLst>
          </c:dPt>
          <c:dPt>
            <c:idx val="236"/>
            <c:marker>
              <c:spPr>
                <a:noFill/>
                <a:ln>
                  <a:solidFill>
                    <a:srgbClr val="FF0000"/>
                  </a:solidFill>
                  <a:prstDash val="solid"/>
                </a:ln>
              </c:spPr>
            </c:marker>
            <c:bubble3D val="0"/>
            <c:extLst>
              <c:ext xmlns:c16="http://schemas.microsoft.com/office/drawing/2014/chart" uri="{C3380CC4-5D6E-409C-BE32-E72D297353CC}">
                <c16:uniqueId val="{00000115-9B1D-476A-8C45-396376B2A661}"/>
              </c:ext>
            </c:extLst>
          </c:dPt>
          <c:dPt>
            <c:idx val="237"/>
            <c:marker>
              <c:spPr>
                <a:noFill/>
                <a:ln>
                  <a:solidFill>
                    <a:srgbClr val="FF0000"/>
                  </a:solidFill>
                  <a:prstDash val="solid"/>
                </a:ln>
              </c:spPr>
            </c:marker>
            <c:bubble3D val="0"/>
            <c:extLst>
              <c:ext xmlns:c16="http://schemas.microsoft.com/office/drawing/2014/chart" uri="{C3380CC4-5D6E-409C-BE32-E72D297353CC}">
                <c16:uniqueId val="{00000116-9B1D-476A-8C45-396376B2A661}"/>
              </c:ext>
            </c:extLst>
          </c:dPt>
          <c:dPt>
            <c:idx val="238"/>
            <c:marker>
              <c:spPr>
                <a:noFill/>
                <a:ln>
                  <a:solidFill>
                    <a:srgbClr val="FF0000"/>
                  </a:solidFill>
                  <a:prstDash val="solid"/>
                </a:ln>
              </c:spPr>
            </c:marker>
            <c:bubble3D val="0"/>
            <c:extLst>
              <c:ext xmlns:c16="http://schemas.microsoft.com/office/drawing/2014/chart" uri="{C3380CC4-5D6E-409C-BE32-E72D297353CC}">
                <c16:uniqueId val="{00000117-9B1D-476A-8C45-396376B2A661}"/>
              </c:ext>
            </c:extLst>
          </c:dPt>
          <c:dPt>
            <c:idx val="239"/>
            <c:marker>
              <c:spPr>
                <a:noFill/>
                <a:ln>
                  <a:solidFill>
                    <a:srgbClr val="FF0000"/>
                  </a:solidFill>
                  <a:prstDash val="solid"/>
                </a:ln>
              </c:spPr>
            </c:marker>
            <c:bubble3D val="0"/>
            <c:extLst>
              <c:ext xmlns:c16="http://schemas.microsoft.com/office/drawing/2014/chart" uri="{C3380CC4-5D6E-409C-BE32-E72D297353CC}">
                <c16:uniqueId val="{00000118-9B1D-476A-8C45-396376B2A661}"/>
              </c:ext>
            </c:extLst>
          </c:dPt>
          <c:dPt>
            <c:idx val="240"/>
            <c:marker>
              <c:spPr>
                <a:noFill/>
                <a:ln>
                  <a:solidFill>
                    <a:srgbClr val="FF0000"/>
                  </a:solidFill>
                  <a:prstDash val="solid"/>
                </a:ln>
              </c:spPr>
            </c:marker>
            <c:bubble3D val="0"/>
            <c:extLst>
              <c:ext xmlns:c16="http://schemas.microsoft.com/office/drawing/2014/chart" uri="{C3380CC4-5D6E-409C-BE32-E72D297353CC}">
                <c16:uniqueId val="{00000119-9B1D-476A-8C45-396376B2A661}"/>
              </c:ext>
            </c:extLst>
          </c:dPt>
          <c:dPt>
            <c:idx val="241"/>
            <c:marker>
              <c:spPr>
                <a:noFill/>
                <a:ln>
                  <a:solidFill>
                    <a:srgbClr val="FF0000"/>
                  </a:solidFill>
                  <a:prstDash val="solid"/>
                </a:ln>
              </c:spPr>
            </c:marker>
            <c:bubble3D val="0"/>
            <c:extLst>
              <c:ext xmlns:c16="http://schemas.microsoft.com/office/drawing/2014/chart" uri="{C3380CC4-5D6E-409C-BE32-E72D297353CC}">
                <c16:uniqueId val="{0000011A-9B1D-476A-8C45-396376B2A661}"/>
              </c:ext>
            </c:extLst>
          </c:dPt>
          <c:dPt>
            <c:idx val="242"/>
            <c:marker>
              <c:spPr>
                <a:noFill/>
                <a:ln>
                  <a:solidFill>
                    <a:srgbClr val="FF0000"/>
                  </a:solidFill>
                  <a:prstDash val="solid"/>
                </a:ln>
              </c:spPr>
            </c:marker>
            <c:bubble3D val="0"/>
            <c:extLst>
              <c:ext xmlns:c16="http://schemas.microsoft.com/office/drawing/2014/chart" uri="{C3380CC4-5D6E-409C-BE32-E72D297353CC}">
                <c16:uniqueId val="{0000011B-9B1D-476A-8C45-396376B2A661}"/>
              </c:ext>
            </c:extLst>
          </c:dPt>
          <c:dPt>
            <c:idx val="243"/>
            <c:marker>
              <c:spPr>
                <a:noFill/>
                <a:ln>
                  <a:solidFill>
                    <a:srgbClr val="FF0000"/>
                  </a:solidFill>
                  <a:prstDash val="solid"/>
                </a:ln>
              </c:spPr>
            </c:marker>
            <c:bubble3D val="0"/>
            <c:extLst>
              <c:ext xmlns:c16="http://schemas.microsoft.com/office/drawing/2014/chart" uri="{C3380CC4-5D6E-409C-BE32-E72D297353CC}">
                <c16:uniqueId val="{0000011C-9B1D-476A-8C45-396376B2A661}"/>
              </c:ext>
            </c:extLst>
          </c:dPt>
          <c:dPt>
            <c:idx val="244"/>
            <c:marker>
              <c:spPr>
                <a:noFill/>
                <a:ln>
                  <a:solidFill>
                    <a:srgbClr val="FF0000"/>
                  </a:solidFill>
                  <a:prstDash val="solid"/>
                </a:ln>
              </c:spPr>
            </c:marker>
            <c:bubble3D val="0"/>
            <c:extLst>
              <c:ext xmlns:c16="http://schemas.microsoft.com/office/drawing/2014/chart" uri="{C3380CC4-5D6E-409C-BE32-E72D297353CC}">
                <c16:uniqueId val="{0000011D-9B1D-476A-8C45-396376B2A661}"/>
              </c:ext>
            </c:extLst>
          </c:dPt>
          <c:dPt>
            <c:idx val="245"/>
            <c:marker>
              <c:spPr>
                <a:noFill/>
                <a:ln>
                  <a:solidFill>
                    <a:srgbClr val="FF0000"/>
                  </a:solidFill>
                  <a:prstDash val="solid"/>
                </a:ln>
              </c:spPr>
            </c:marker>
            <c:bubble3D val="0"/>
            <c:extLst>
              <c:ext xmlns:c16="http://schemas.microsoft.com/office/drawing/2014/chart" uri="{C3380CC4-5D6E-409C-BE32-E72D297353CC}">
                <c16:uniqueId val="{0000011E-9B1D-476A-8C45-396376B2A661}"/>
              </c:ext>
            </c:extLst>
          </c:dPt>
          <c:dPt>
            <c:idx val="246"/>
            <c:marker>
              <c:spPr>
                <a:noFill/>
                <a:ln>
                  <a:solidFill>
                    <a:srgbClr val="FF0000"/>
                  </a:solidFill>
                  <a:prstDash val="solid"/>
                </a:ln>
              </c:spPr>
            </c:marker>
            <c:bubble3D val="0"/>
            <c:extLst>
              <c:ext xmlns:c16="http://schemas.microsoft.com/office/drawing/2014/chart" uri="{C3380CC4-5D6E-409C-BE32-E72D297353CC}">
                <c16:uniqueId val="{0000011F-9B1D-476A-8C45-396376B2A661}"/>
              </c:ext>
            </c:extLst>
          </c:dPt>
          <c:dPt>
            <c:idx val="247"/>
            <c:marker>
              <c:spPr>
                <a:noFill/>
                <a:ln>
                  <a:solidFill>
                    <a:srgbClr val="FF0000"/>
                  </a:solidFill>
                  <a:prstDash val="solid"/>
                </a:ln>
              </c:spPr>
            </c:marker>
            <c:bubble3D val="0"/>
            <c:extLst>
              <c:ext xmlns:c16="http://schemas.microsoft.com/office/drawing/2014/chart" uri="{C3380CC4-5D6E-409C-BE32-E72D297353CC}">
                <c16:uniqueId val="{00000120-9B1D-476A-8C45-396376B2A661}"/>
              </c:ext>
            </c:extLst>
          </c:dPt>
          <c:dPt>
            <c:idx val="248"/>
            <c:marker>
              <c:spPr>
                <a:noFill/>
                <a:ln>
                  <a:solidFill>
                    <a:srgbClr val="FF0000"/>
                  </a:solidFill>
                  <a:prstDash val="solid"/>
                </a:ln>
              </c:spPr>
            </c:marker>
            <c:bubble3D val="0"/>
            <c:extLst>
              <c:ext xmlns:c16="http://schemas.microsoft.com/office/drawing/2014/chart" uri="{C3380CC4-5D6E-409C-BE32-E72D297353CC}">
                <c16:uniqueId val="{00000121-9B1D-476A-8C45-396376B2A661}"/>
              </c:ext>
            </c:extLst>
          </c:dPt>
          <c:dPt>
            <c:idx val="249"/>
            <c:marker>
              <c:spPr>
                <a:noFill/>
                <a:ln>
                  <a:solidFill>
                    <a:srgbClr val="FF0000"/>
                  </a:solidFill>
                  <a:prstDash val="solid"/>
                </a:ln>
              </c:spPr>
            </c:marker>
            <c:bubble3D val="0"/>
            <c:extLst>
              <c:ext xmlns:c16="http://schemas.microsoft.com/office/drawing/2014/chart" uri="{C3380CC4-5D6E-409C-BE32-E72D297353CC}">
                <c16:uniqueId val="{00000122-9B1D-476A-8C45-396376B2A661}"/>
              </c:ext>
            </c:extLst>
          </c:dPt>
          <c:dPt>
            <c:idx val="250"/>
            <c:marker>
              <c:spPr>
                <a:noFill/>
                <a:ln>
                  <a:solidFill>
                    <a:srgbClr val="FF0000"/>
                  </a:solidFill>
                  <a:prstDash val="solid"/>
                </a:ln>
              </c:spPr>
            </c:marker>
            <c:bubble3D val="0"/>
            <c:extLst>
              <c:ext xmlns:c16="http://schemas.microsoft.com/office/drawing/2014/chart" uri="{C3380CC4-5D6E-409C-BE32-E72D297353CC}">
                <c16:uniqueId val="{00000123-9B1D-476A-8C45-396376B2A661}"/>
              </c:ext>
            </c:extLst>
          </c:dPt>
          <c:dPt>
            <c:idx val="251"/>
            <c:marker>
              <c:spPr>
                <a:noFill/>
                <a:ln>
                  <a:solidFill>
                    <a:srgbClr val="FF0000"/>
                  </a:solidFill>
                  <a:prstDash val="solid"/>
                </a:ln>
              </c:spPr>
            </c:marker>
            <c:bubble3D val="0"/>
            <c:extLst>
              <c:ext xmlns:c16="http://schemas.microsoft.com/office/drawing/2014/chart" uri="{C3380CC4-5D6E-409C-BE32-E72D297353CC}">
                <c16:uniqueId val="{00000124-9B1D-476A-8C45-396376B2A661}"/>
              </c:ext>
            </c:extLst>
          </c:dPt>
          <c:dPt>
            <c:idx val="252"/>
            <c:marker>
              <c:spPr>
                <a:noFill/>
                <a:ln>
                  <a:solidFill>
                    <a:srgbClr val="FF0000"/>
                  </a:solidFill>
                  <a:prstDash val="solid"/>
                </a:ln>
              </c:spPr>
            </c:marker>
            <c:bubble3D val="0"/>
            <c:extLst>
              <c:ext xmlns:c16="http://schemas.microsoft.com/office/drawing/2014/chart" uri="{C3380CC4-5D6E-409C-BE32-E72D297353CC}">
                <c16:uniqueId val="{00000125-9B1D-476A-8C45-396376B2A661}"/>
              </c:ext>
            </c:extLst>
          </c:dPt>
          <c:dPt>
            <c:idx val="253"/>
            <c:marker>
              <c:spPr>
                <a:noFill/>
                <a:ln>
                  <a:solidFill>
                    <a:srgbClr val="FF0000"/>
                  </a:solidFill>
                  <a:prstDash val="solid"/>
                </a:ln>
              </c:spPr>
            </c:marker>
            <c:bubble3D val="0"/>
            <c:extLst>
              <c:ext xmlns:c16="http://schemas.microsoft.com/office/drawing/2014/chart" uri="{C3380CC4-5D6E-409C-BE32-E72D297353CC}">
                <c16:uniqueId val="{00000126-9B1D-476A-8C45-396376B2A661}"/>
              </c:ext>
            </c:extLst>
          </c:dPt>
          <c:dPt>
            <c:idx val="254"/>
            <c:marker>
              <c:spPr>
                <a:noFill/>
                <a:ln>
                  <a:solidFill>
                    <a:srgbClr val="FF0000"/>
                  </a:solidFill>
                  <a:prstDash val="solid"/>
                </a:ln>
              </c:spPr>
            </c:marker>
            <c:bubble3D val="0"/>
            <c:extLst>
              <c:ext xmlns:c16="http://schemas.microsoft.com/office/drawing/2014/chart" uri="{C3380CC4-5D6E-409C-BE32-E72D297353CC}">
                <c16:uniqueId val="{00000127-9B1D-476A-8C45-396376B2A661}"/>
              </c:ext>
            </c:extLst>
          </c:dPt>
          <c:dPt>
            <c:idx val="255"/>
            <c:marker>
              <c:spPr>
                <a:noFill/>
                <a:ln>
                  <a:solidFill>
                    <a:srgbClr val="FF0000"/>
                  </a:solidFill>
                  <a:prstDash val="solid"/>
                </a:ln>
              </c:spPr>
            </c:marker>
            <c:bubble3D val="0"/>
            <c:extLst>
              <c:ext xmlns:c16="http://schemas.microsoft.com/office/drawing/2014/chart" uri="{C3380CC4-5D6E-409C-BE32-E72D297353CC}">
                <c16:uniqueId val="{00000128-9B1D-476A-8C45-396376B2A661}"/>
              </c:ext>
            </c:extLst>
          </c:dPt>
          <c:dPt>
            <c:idx val="256"/>
            <c:marker>
              <c:spPr>
                <a:noFill/>
                <a:ln>
                  <a:solidFill>
                    <a:srgbClr val="FF0000"/>
                  </a:solidFill>
                  <a:prstDash val="solid"/>
                </a:ln>
              </c:spPr>
            </c:marker>
            <c:bubble3D val="0"/>
            <c:extLst>
              <c:ext xmlns:c16="http://schemas.microsoft.com/office/drawing/2014/chart" uri="{C3380CC4-5D6E-409C-BE32-E72D297353CC}">
                <c16:uniqueId val="{00000129-9B1D-476A-8C45-396376B2A661}"/>
              </c:ext>
            </c:extLst>
          </c:dPt>
          <c:dPt>
            <c:idx val="257"/>
            <c:marker>
              <c:spPr>
                <a:noFill/>
                <a:ln>
                  <a:solidFill>
                    <a:srgbClr val="FF0000"/>
                  </a:solidFill>
                  <a:prstDash val="solid"/>
                </a:ln>
              </c:spPr>
            </c:marker>
            <c:bubble3D val="0"/>
            <c:extLst>
              <c:ext xmlns:c16="http://schemas.microsoft.com/office/drawing/2014/chart" uri="{C3380CC4-5D6E-409C-BE32-E72D297353CC}">
                <c16:uniqueId val="{0000012A-9B1D-476A-8C45-396376B2A661}"/>
              </c:ext>
            </c:extLst>
          </c:dPt>
          <c:dPt>
            <c:idx val="258"/>
            <c:marker>
              <c:spPr>
                <a:noFill/>
                <a:ln>
                  <a:solidFill>
                    <a:srgbClr val="FF0000"/>
                  </a:solidFill>
                  <a:prstDash val="solid"/>
                </a:ln>
              </c:spPr>
            </c:marker>
            <c:bubble3D val="0"/>
            <c:extLst>
              <c:ext xmlns:c16="http://schemas.microsoft.com/office/drawing/2014/chart" uri="{C3380CC4-5D6E-409C-BE32-E72D297353CC}">
                <c16:uniqueId val="{0000012B-9B1D-476A-8C45-396376B2A661}"/>
              </c:ext>
            </c:extLst>
          </c:dPt>
          <c:dPt>
            <c:idx val="259"/>
            <c:marker>
              <c:spPr>
                <a:noFill/>
                <a:ln>
                  <a:solidFill>
                    <a:srgbClr val="FF0000"/>
                  </a:solidFill>
                  <a:prstDash val="solid"/>
                </a:ln>
              </c:spPr>
            </c:marker>
            <c:bubble3D val="0"/>
            <c:extLst>
              <c:ext xmlns:c16="http://schemas.microsoft.com/office/drawing/2014/chart" uri="{C3380CC4-5D6E-409C-BE32-E72D297353CC}">
                <c16:uniqueId val="{0000012C-9B1D-476A-8C45-396376B2A661}"/>
              </c:ext>
            </c:extLst>
          </c:dPt>
          <c:dPt>
            <c:idx val="260"/>
            <c:marker>
              <c:spPr>
                <a:noFill/>
                <a:ln>
                  <a:solidFill>
                    <a:srgbClr val="FF0000"/>
                  </a:solidFill>
                  <a:prstDash val="solid"/>
                </a:ln>
              </c:spPr>
            </c:marker>
            <c:bubble3D val="0"/>
            <c:extLst>
              <c:ext xmlns:c16="http://schemas.microsoft.com/office/drawing/2014/chart" uri="{C3380CC4-5D6E-409C-BE32-E72D297353CC}">
                <c16:uniqueId val="{0000012D-9B1D-476A-8C45-396376B2A661}"/>
              </c:ext>
            </c:extLst>
          </c:dPt>
          <c:dPt>
            <c:idx val="261"/>
            <c:marker>
              <c:spPr>
                <a:noFill/>
                <a:ln>
                  <a:solidFill>
                    <a:srgbClr val="FF0000"/>
                  </a:solidFill>
                  <a:prstDash val="solid"/>
                </a:ln>
              </c:spPr>
            </c:marker>
            <c:bubble3D val="0"/>
            <c:extLst>
              <c:ext xmlns:c16="http://schemas.microsoft.com/office/drawing/2014/chart" uri="{C3380CC4-5D6E-409C-BE32-E72D297353CC}">
                <c16:uniqueId val="{0000012E-9B1D-476A-8C45-396376B2A661}"/>
              </c:ext>
            </c:extLst>
          </c:dPt>
          <c:dPt>
            <c:idx val="262"/>
            <c:marker>
              <c:spPr>
                <a:noFill/>
                <a:ln>
                  <a:solidFill>
                    <a:srgbClr val="FF0000"/>
                  </a:solidFill>
                  <a:prstDash val="solid"/>
                </a:ln>
              </c:spPr>
            </c:marker>
            <c:bubble3D val="0"/>
            <c:extLst>
              <c:ext xmlns:c16="http://schemas.microsoft.com/office/drawing/2014/chart" uri="{C3380CC4-5D6E-409C-BE32-E72D297353CC}">
                <c16:uniqueId val="{0000012F-9B1D-476A-8C45-396376B2A661}"/>
              </c:ext>
            </c:extLst>
          </c:dPt>
          <c:dPt>
            <c:idx val="263"/>
            <c:marker>
              <c:spPr>
                <a:noFill/>
                <a:ln>
                  <a:solidFill>
                    <a:srgbClr val="FF0000"/>
                  </a:solidFill>
                  <a:prstDash val="solid"/>
                </a:ln>
              </c:spPr>
            </c:marker>
            <c:bubble3D val="0"/>
            <c:extLst>
              <c:ext xmlns:c16="http://schemas.microsoft.com/office/drawing/2014/chart" uri="{C3380CC4-5D6E-409C-BE32-E72D297353CC}">
                <c16:uniqueId val="{00000130-9B1D-476A-8C45-396376B2A661}"/>
              </c:ext>
            </c:extLst>
          </c:dPt>
          <c:dPt>
            <c:idx val="264"/>
            <c:marker>
              <c:spPr>
                <a:noFill/>
                <a:ln>
                  <a:solidFill>
                    <a:srgbClr val="FF0000"/>
                  </a:solidFill>
                  <a:prstDash val="solid"/>
                </a:ln>
              </c:spPr>
            </c:marker>
            <c:bubble3D val="0"/>
            <c:extLst>
              <c:ext xmlns:c16="http://schemas.microsoft.com/office/drawing/2014/chart" uri="{C3380CC4-5D6E-409C-BE32-E72D297353CC}">
                <c16:uniqueId val="{00000131-9B1D-476A-8C45-396376B2A661}"/>
              </c:ext>
            </c:extLst>
          </c:dPt>
          <c:dPt>
            <c:idx val="265"/>
            <c:marker>
              <c:spPr>
                <a:noFill/>
                <a:ln>
                  <a:solidFill>
                    <a:srgbClr val="FF0000"/>
                  </a:solidFill>
                  <a:prstDash val="solid"/>
                </a:ln>
              </c:spPr>
            </c:marker>
            <c:bubble3D val="0"/>
            <c:extLst>
              <c:ext xmlns:c16="http://schemas.microsoft.com/office/drawing/2014/chart" uri="{C3380CC4-5D6E-409C-BE32-E72D297353CC}">
                <c16:uniqueId val="{00000132-9B1D-476A-8C45-396376B2A661}"/>
              </c:ext>
            </c:extLst>
          </c:dPt>
          <c:dPt>
            <c:idx val="266"/>
            <c:marker>
              <c:spPr>
                <a:noFill/>
                <a:ln>
                  <a:solidFill>
                    <a:srgbClr val="FF0000"/>
                  </a:solidFill>
                  <a:prstDash val="solid"/>
                </a:ln>
              </c:spPr>
            </c:marker>
            <c:bubble3D val="0"/>
            <c:extLst>
              <c:ext xmlns:c16="http://schemas.microsoft.com/office/drawing/2014/chart" uri="{C3380CC4-5D6E-409C-BE32-E72D297353CC}">
                <c16:uniqueId val="{00000133-9B1D-476A-8C45-396376B2A661}"/>
              </c:ext>
            </c:extLst>
          </c:dPt>
          <c:dPt>
            <c:idx val="267"/>
            <c:marker>
              <c:spPr>
                <a:noFill/>
                <a:ln>
                  <a:solidFill>
                    <a:srgbClr val="FF0000"/>
                  </a:solidFill>
                  <a:prstDash val="solid"/>
                </a:ln>
              </c:spPr>
            </c:marker>
            <c:bubble3D val="0"/>
            <c:extLst>
              <c:ext xmlns:c16="http://schemas.microsoft.com/office/drawing/2014/chart" uri="{C3380CC4-5D6E-409C-BE32-E72D297353CC}">
                <c16:uniqueId val="{00000134-9B1D-476A-8C45-396376B2A661}"/>
              </c:ext>
            </c:extLst>
          </c:dPt>
          <c:dPt>
            <c:idx val="268"/>
            <c:marker>
              <c:spPr>
                <a:noFill/>
                <a:ln>
                  <a:solidFill>
                    <a:srgbClr val="FF0000"/>
                  </a:solidFill>
                  <a:prstDash val="solid"/>
                </a:ln>
              </c:spPr>
            </c:marker>
            <c:bubble3D val="0"/>
            <c:extLst>
              <c:ext xmlns:c16="http://schemas.microsoft.com/office/drawing/2014/chart" uri="{C3380CC4-5D6E-409C-BE32-E72D297353CC}">
                <c16:uniqueId val="{00000135-9B1D-476A-8C45-396376B2A661}"/>
              </c:ext>
            </c:extLst>
          </c:dPt>
          <c:dPt>
            <c:idx val="269"/>
            <c:marker>
              <c:spPr>
                <a:noFill/>
                <a:ln>
                  <a:solidFill>
                    <a:srgbClr val="FF0000"/>
                  </a:solidFill>
                  <a:prstDash val="solid"/>
                </a:ln>
              </c:spPr>
            </c:marker>
            <c:bubble3D val="0"/>
            <c:extLst>
              <c:ext xmlns:c16="http://schemas.microsoft.com/office/drawing/2014/chart" uri="{C3380CC4-5D6E-409C-BE32-E72D297353CC}">
                <c16:uniqueId val="{00000136-9B1D-476A-8C45-396376B2A661}"/>
              </c:ext>
            </c:extLst>
          </c:dPt>
          <c:dLbls>
            <c:dLbl>
              <c:idx val="10"/>
              <c:layout/>
              <c:tx>
                <c:rich>
                  <a:bodyPr/>
                  <a:lstStyle/>
                  <a:p>
                    <a:pPr>
                      <a:defRPr lang="tr-TR" sz="800" b="1" i="0" u="none" strike="noStrike" baseline="0">
                        <a:solidFill>
                          <a:srgbClr val="000000"/>
                        </a:solidFill>
                        <a:latin typeface="Arial"/>
                        <a:ea typeface="Arial"/>
                        <a:cs typeface="Arial"/>
                      </a:defRPr>
                    </a:pPr>
                    <a:r>
                      <a:rPr lang="en-US"/>
                      <a:t>Male</a:t>
                    </a:r>
                  </a:p>
                </c:rich>
              </c:tx>
              <c:spPr>
                <a:noFill/>
                <a:ln w="25400">
                  <a:noFill/>
                </a:ln>
              </c:spP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B1-9B1D-476A-8C45-396376B2A6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270"/>
              <c:pt idx="0">
                <c:v>7.5</c:v>
              </c:pt>
              <c:pt idx="1">
                <c:v>5.5</c:v>
              </c:pt>
              <c:pt idx="2">
                <c:v>5.5</c:v>
              </c:pt>
              <c:pt idx="3">
                <c:v>2</c:v>
              </c:pt>
              <c:pt idx="4">
                <c:v>5.5</c:v>
              </c:pt>
              <c:pt idx="5">
                <c:v>5.5</c:v>
              </c:pt>
              <c:pt idx="6">
                <c:v>13</c:v>
              </c:pt>
              <c:pt idx="7">
                <c:v>13</c:v>
              </c:pt>
              <c:pt idx="8">
                <c:v>20</c:v>
              </c:pt>
              <c:pt idx="9">
                <c:v>13</c:v>
              </c:pt>
              <c:pt idx="10">
                <c:v>13</c:v>
              </c:pt>
              <c:pt idx="11">
                <c:v>7.5</c:v>
              </c:pt>
              <c:pt idx="12">
                <c:v>7.5</c:v>
              </c:pt>
              <c:pt idx="13">
                <c:v>9.4791666666666767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numLit>
          </c:xVal>
          <c:yVal>
            <c:numLit>
              <c:formatCode>General</c:formatCode>
              <c:ptCount val="270"/>
              <c:pt idx="0">
                <c:v>14</c:v>
              </c:pt>
              <c:pt idx="1">
                <c:v>14</c:v>
              </c:pt>
              <c:pt idx="2">
                <c:v>17</c:v>
              </c:pt>
              <c:pt idx="3">
                <c:v>17</c:v>
              </c:pt>
              <c:pt idx="4">
                <c:v>17</c:v>
              </c:pt>
              <c:pt idx="5">
                <c:v>20</c:v>
              </c:pt>
              <c:pt idx="6">
                <c:v>20</c:v>
              </c:pt>
              <c:pt idx="7">
                <c:v>17</c:v>
              </c:pt>
              <c:pt idx="8">
                <c:v>17</c:v>
              </c:pt>
              <c:pt idx="9">
                <c:v>17</c:v>
              </c:pt>
              <c:pt idx="10">
                <c:v>14</c:v>
              </c:pt>
              <c:pt idx="11">
                <c:v>14</c:v>
              </c:pt>
              <c:pt idx="12">
                <c:v>20</c:v>
              </c:pt>
              <c:pt idx="13">
                <c:v>17</c:v>
              </c:pt>
              <c:pt idx="14">
                <c:v>17</c:v>
              </c:pt>
              <c:pt idx="15">
                <c:v>17</c:v>
              </c:pt>
              <c:pt idx="16">
                <c:v>17</c:v>
              </c:pt>
              <c:pt idx="17">
                <c:v>17</c:v>
              </c:pt>
              <c:pt idx="18">
                <c:v>17</c:v>
              </c:pt>
              <c:pt idx="19">
                <c:v>17</c:v>
              </c:pt>
              <c:pt idx="20">
                <c:v>17</c:v>
              </c:pt>
              <c:pt idx="21">
                <c:v>17</c:v>
              </c:pt>
              <c:pt idx="22">
                <c:v>17</c:v>
              </c:pt>
              <c:pt idx="23">
                <c:v>17</c:v>
              </c:pt>
              <c:pt idx="24">
                <c:v>17</c:v>
              </c:pt>
              <c:pt idx="25">
                <c:v>17</c:v>
              </c:pt>
              <c:pt idx="26">
                <c:v>17</c:v>
              </c:pt>
              <c:pt idx="27">
                <c:v>17</c:v>
              </c:pt>
              <c:pt idx="28">
                <c:v>17</c:v>
              </c:pt>
              <c:pt idx="29">
                <c:v>17</c:v>
              </c:pt>
              <c:pt idx="30">
                <c:v>17</c:v>
              </c:pt>
              <c:pt idx="31">
                <c:v>17</c:v>
              </c:pt>
              <c:pt idx="32">
                <c:v>17</c:v>
              </c:pt>
              <c:pt idx="33">
                <c:v>17</c:v>
              </c:pt>
              <c:pt idx="34">
                <c:v>17</c:v>
              </c:pt>
              <c:pt idx="35">
                <c:v>17</c:v>
              </c:pt>
              <c:pt idx="36">
                <c:v>17</c:v>
              </c:pt>
              <c:pt idx="37">
                <c:v>17</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17</c:v>
              </c:pt>
              <c:pt idx="54">
                <c:v>17</c:v>
              </c:pt>
              <c:pt idx="55">
                <c:v>17</c:v>
              </c:pt>
              <c:pt idx="56">
                <c:v>17</c:v>
              </c:pt>
              <c:pt idx="57">
                <c:v>17</c:v>
              </c:pt>
              <c:pt idx="58">
                <c:v>17</c:v>
              </c:pt>
              <c:pt idx="59">
                <c:v>17</c:v>
              </c:pt>
              <c:pt idx="60">
                <c:v>17</c:v>
              </c:pt>
              <c:pt idx="61">
                <c:v>17</c:v>
              </c:pt>
              <c:pt idx="62">
                <c:v>17</c:v>
              </c:pt>
              <c:pt idx="63">
                <c:v>17</c:v>
              </c:pt>
              <c:pt idx="64">
                <c:v>17</c:v>
              </c:pt>
              <c:pt idx="65">
                <c:v>17</c:v>
              </c:pt>
              <c:pt idx="66">
                <c:v>17</c:v>
              </c:pt>
              <c:pt idx="67">
                <c:v>17</c:v>
              </c:pt>
              <c:pt idx="68">
                <c:v>17</c:v>
              </c:pt>
              <c:pt idx="69">
                <c:v>17</c:v>
              </c:pt>
              <c:pt idx="70">
                <c:v>17</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17</c:v>
              </c:pt>
              <c:pt idx="86">
                <c:v>17</c:v>
              </c:pt>
              <c:pt idx="87">
                <c:v>17</c:v>
              </c:pt>
              <c:pt idx="88">
                <c:v>17</c:v>
              </c:pt>
              <c:pt idx="89">
                <c:v>17</c:v>
              </c:pt>
              <c:pt idx="90">
                <c:v>17</c:v>
              </c:pt>
              <c:pt idx="91">
                <c:v>17</c:v>
              </c:pt>
              <c:pt idx="92">
                <c:v>17</c:v>
              </c:pt>
              <c:pt idx="93">
                <c:v>17</c:v>
              </c:pt>
              <c:pt idx="94">
                <c:v>17</c:v>
              </c:pt>
              <c:pt idx="95">
                <c:v>17</c:v>
              </c:pt>
              <c:pt idx="96">
                <c:v>17</c:v>
              </c:pt>
              <c:pt idx="97">
                <c:v>17</c:v>
              </c:pt>
              <c:pt idx="98">
                <c:v>17</c:v>
              </c:pt>
              <c:pt idx="99">
                <c:v>17</c:v>
              </c:pt>
              <c:pt idx="100">
                <c:v>17</c:v>
              </c:pt>
              <c:pt idx="101">
                <c:v>17</c:v>
              </c:pt>
              <c:pt idx="102">
                <c:v>17</c:v>
              </c:pt>
              <c:pt idx="103">
                <c:v>17</c:v>
              </c:pt>
              <c:pt idx="104">
                <c:v>17</c:v>
              </c:pt>
              <c:pt idx="105">
                <c:v>17</c:v>
              </c:pt>
              <c:pt idx="106">
                <c:v>17</c:v>
              </c:pt>
              <c:pt idx="107">
                <c:v>17</c:v>
              </c:pt>
              <c:pt idx="108">
                <c:v>17</c:v>
              </c:pt>
              <c:pt idx="109">
                <c:v>17</c:v>
              </c:pt>
              <c:pt idx="110">
                <c:v>17</c:v>
              </c:pt>
              <c:pt idx="111">
                <c:v>17</c:v>
              </c:pt>
              <c:pt idx="112">
                <c:v>17</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17</c:v>
              </c:pt>
              <c:pt idx="126">
                <c:v>17</c:v>
              </c:pt>
              <c:pt idx="127">
                <c:v>17</c:v>
              </c:pt>
              <c:pt idx="128">
                <c:v>17</c:v>
              </c:pt>
              <c:pt idx="129">
                <c:v>17</c:v>
              </c:pt>
              <c:pt idx="130">
                <c:v>17</c:v>
              </c:pt>
              <c:pt idx="131">
                <c:v>17</c:v>
              </c:pt>
              <c:pt idx="132">
                <c:v>17</c:v>
              </c:pt>
              <c:pt idx="133">
                <c:v>17</c:v>
              </c:pt>
              <c:pt idx="134">
                <c:v>17</c:v>
              </c:pt>
              <c:pt idx="135">
                <c:v>17</c:v>
              </c:pt>
              <c:pt idx="136">
                <c:v>17</c:v>
              </c:pt>
              <c:pt idx="137">
                <c:v>17</c:v>
              </c:pt>
              <c:pt idx="138">
                <c:v>17</c:v>
              </c:pt>
              <c:pt idx="139">
                <c:v>17</c:v>
              </c:pt>
              <c:pt idx="140">
                <c:v>17</c:v>
              </c:pt>
              <c:pt idx="141">
                <c:v>17</c:v>
              </c:pt>
              <c:pt idx="142">
                <c:v>17</c:v>
              </c:pt>
              <c:pt idx="143">
                <c:v>17</c:v>
              </c:pt>
              <c:pt idx="144">
                <c:v>17</c:v>
              </c:pt>
              <c:pt idx="145">
                <c:v>17</c:v>
              </c:pt>
              <c:pt idx="146">
                <c:v>17</c:v>
              </c:pt>
              <c:pt idx="147">
                <c:v>17</c:v>
              </c:pt>
              <c:pt idx="148">
                <c:v>17</c:v>
              </c:pt>
              <c:pt idx="149">
                <c:v>17</c:v>
              </c:pt>
              <c:pt idx="150">
                <c:v>17</c:v>
              </c:pt>
              <c:pt idx="151">
                <c:v>17</c:v>
              </c:pt>
              <c:pt idx="152">
                <c:v>17</c:v>
              </c:pt>
              <c:pt idx="153">
                <c:v>17</c:v>
              </c:pt>
              <c:pt idx="154">
                <c:v>17</c:v>
              </c:pt>
              <c:pt idx="155">
                <c:v>17</c:v>
              </c:pt>
              <c:pt idx="156">
                <c:v>17</c:v>
              </c:pt>
              <c:pt idx="157">
                <c:v>17</c:v>
              </c:pt>
              <c:pt idx="158">
                <c:v>17</c:v>
              </c:pt>
              <c:pt idx="159">
                <c:v>17</c:v>
              </c:pt>
              <c:pt idx="160">
                <c:v>17</c:v>
              </c:pt>
              <c:pt idx="161">
                <c:v>17</c:v>
              </c:pt>
              <c:pt idx="162">
                <c:v>17</c:v>
              </c:pt>
              <c:pt idx="163">
                <c:v>17</c:v>
              </c:pt>
              <c:pt idx="164">
                <c:v>17</c:v>
              </c:pt>
              <c:pt idx="165">
                <c:v>17</c:v>
              </c:pt>
              <c:pt idx="166">
                <c:v>17</c:v>
              </c:pt>
              <c:pt idx="167">
                <c:v>17</c:v>
              </c:pt>
              <c:pt idx="168">
                <c:v>17</c:v>
              </c:pt>
              <c:pt idx="169">
                <c:v>17</c:v>
              </c:pt>
              <c:pt idx="170">
                <c:v>17</c:v>
              </c:pt>
              <c:pt idx="171">
                <c:v>17</c:v>
              </c:pt>
              <c:pt idx="172">
                <c:v>17</c:v>
              </c:pt>
              <c:pt idx="173">
                <c:v>17</c:v>
              </c:pt>
              <c:pt idx="174">
                <c:v>17</c:v>
              </c:pt>
              <c:pt idx="175">
                <c:v>17</c:v>
              </c:pt>
              <c:pt idx="176">
                <c:v>17</c:v>
              </c:pt>
              <c:pt idx="177">
                <c:v>17</c:v>
              </c:pt>
              <c:pt idx="178">
                <c:v>17</c:v>
              </c:pt>
              <c:pt idx="179">
                <c:v>17</c:v>
              </c:pt>
              <c:pt idx="180">
                <c:v>17</c:v>
              </c:pt>
              <c:pt idx="181">
                <c:v>17</c:v>
              </c:pt>
              <c:pt idx="182">
                <c:v>17</c:v>
              </c:pt>
              <c:pt idx="183">
                <c:v>17</c:v>
              </c:pt>
              <c:pt idx="184">
                <c:v>17</c:v>
              </c:pt>
              <c:pt idx="185">
                <c:v>17</c:v>
              </c:pt>
              <c:pt idx="186">
                <c:v>17</c:v>
              </c:pt>
              <c:pt idx="187">
                <c:v>17</c:v>
              </c:pt>
              <c:pt idx="188">
                <c:v>17</c:v>
              </c:pt>
              <c:pt idx="189">
                <c:v>17</c:v>
              </c:pt>
              <c:pt idx="190">
                <c:v>17</c:v>
              </c:pt>
              <c:pt idx="191">
                <c:v>17</c:v>
              </c:pt>
              <c:pt idx="192">
                <c:v>17</c:v>
              </c:pt>
              <c:pt idx="193">
                <c:v>17</c:v>
              </c:pt>
              <c:pt idx="194">
                <c:v>17</c:v>
              </c:pt>
              <c:pt idx="195">
                <c:v>17</c:v>
              </c:pt>
              <c:pt idx="196">
                <c:v>17</c:v>
              </c:pt>
              <c:pt idx="197">
                <c:v>17</c:v>
              </c:pt>
              <c:pt idx="198">
                <c:v>17</c:v>
              </c:pt>
              <c:pt idx="199">
                <c:v>17</c:v>
              </c:pt>
              <c:pt idx="200">
                <c:v>17</c:v>
              </c:pt>
              <c:pt idx="201">
                <c:v>17</c:v>
              </c:pt>
              <c:pt idx="202">
                <c:v>17</c:v>
              </c:pt>
              <c:pt idx="203">
                <c:v>17</c:v>
              </c:pt>
              <c:pt idx="204">
                <c:v>17</c:v>
              </c:pt>
              <c:pt idx="205">
                <c:v>17</c:v>
              </c:pt>
              <c:pt idx="206">
                <c:v>17</c:v>
              </c:pt>
              <c:pt idx="207">
                <c:v>17</c:v>
              </c:pt>
              <c:pt idx="208">
                <c:v>17</c:v>
              </c:pt>
              <c:pt idx="209">
                <c:v>17</c:v>
              </c:pt>
              <c:pt idx="210">
                <c:v>17</c:v>
              </c:pt>
              <c:pt idx="211">
                <c:v>17</c:v>
              </c:pt>
              <c:pt idx="212">
                <c:v>17</c:v>
              </c:pt>
              <c:pt idx="213">
                <c:v>17</c:v>
              </c:pt>
              <c:pt idx="214">
                <c:v>17</c:v>
              </c:pt>
              <c:pt idx="215">
                <c:v>17</c:v>
              </c:pt>
              <c:pt idx="216">
                <c:v>17</c:v>
              </c:pt>
              <c:pt idx="217">
                <c:v>17</c:v>
              </c:pt>
              <c:pt idx="218">
                <c:v>17</c:v>
              </c:pt>
              <c:pt idx="219">
                <c:v>17</c:v>
              </c:pt>
              <c:pt idx="220">
                <c:v>17</c:v>
              </c:pt>
              <c:pt idx="221">
                <c:v>17</c:v>
              </c:pt>
              <c:pt idx="222">
                <c:v>17</c:v>
              </c:pt>
              <c:pt idx="223">
                <c:v>17</c:v>
              </c:pt>
              <c:pt idx="224">
                <c:v>17</c:v>
              </c:pt>
              <c:pt idx="225">
                <c:v>17</c:v>
              </c:pt>
              <c:pt idx="226">
                <c:v>17</c:v>
              </c:pt>
              <c:pt idx="227">
                <c:v>17</c:v>
              </c:pt>
              <c:pt idx="228">
                <c:v>17</c:v>
              </c:pt>
              <c:pt idx="229">
                <c:v>17</c:v>
              </c:pt>
              <c:pt idx="230">
                <c:v>17</c:v>
              </c:pt>
              <c:pt idx="231">
                <c:v>17</c:v>
              </c:pt>
              <c:pt idx="232">
                <c:v>17</c:v>
              </c:pt>
              <c:pt idx="233">
                <c:v>17</c:v>
              </c:pt>
              <c:pt idx="234">
                <c:v>17</c:v>
              </c:pt>
              <c:pt idx="235">
                <c:v>17</c:v>
              </c:pt>
              <c:pt idx="236">
                <c:v>17</c:v>
              </c:pt>
              <c:pt idx="237">
                <c:v>17</c:v>
              </c:pt>
              <c:pt idx="238">
                <c:v>17</c:v>
              </c:pt>
              <c:pt idx="239">
                <c:v>17</c:v>
              </c:pt>
              <c:pt idx="240">
                <c:v>17</c:v>
              </c:pt>
              <c:pt idx="241">
                <c:v>17</c:v>
              </c:pt>
              <c:pt idx="242">
                <c:v>17</c:v>
              </c:pt>
              <c:pt idx="243">
                <c:v>17</c:v>
              </c:pt>
              <c:pt idx="244">
                <c:v>17</c:v>
              </c:pt>
              <c:pt idx="245">
                <c:v>17</c:v>
              </c:pt>
              <c:pt idx="246">
                <c:v>17</c:v>
              </c:pt>
              <c:pt idx="247">
                <c:v>17</c:v>
              </c:pt>
              <c:pt idx="248">
                <c:v>17</c:v>
              </c:pt>
              <c:pt idx="249">
                <c:v>17</c:v>
              </c:pt>
              <c:pt idx="250">
                <c:v>17</c:v>
              </c:pt>
              <c:pt idx="251">
                <c:v>17</c:v>
              </c:pt>
              <c:pt idx="252">
                <c:v>17</c:v>
              </c:pt>
              <c:pt idx="253">
                <c:v>17</c:v>
              </c:pt>
              <c:pt idx="254">
                <c:v>17</c:v>
              </c:pt>
              <c:pt idx="255">
                <c:v>17</c:v>
              </c:pt>
              <c:pt idx="256">
                <c:v>17</c:v>
              </c:pt>
              <c:pt idx="257">
                <c:v>17</c:v>
              </c:pt>
              <c:pt idx="258">
                <c:v>17</c:v>
              </c:pt>
              <c:pt idx="259">
                <c:v>17</c:v>
              </c:pt>
              <c:pt idx="260">
                <c:v>17</c:v>
              </c:pt>
              <c:pt idx="261">
                <c:v>17</c:v>
              </c:pt>
              <c:pt idx="262">
                <c:v>17</c:v>
              </c:pt>
              <c:pt idx="263">
                <c:v>17</c:v>
              </c:pt>
              <c:pt idx="264">
                <c:v>17</c:v>
              </c:pt>
              <c:pt idx="265">
                <c:v>17</c:v>
              </c:pt>
              <c:pt idx="266">
                <c:v>17</c:v>
              </c:pt>
              <c:pt idx="267">
                <c:v>17</c:v>
              </c:pt>
              <c:pt idx="268">
                <c:v>17</c:v>
              </c:pt>
              <c:pt idx="269">
                <c:v>17</c:v>
              </c:pt>
            </c:numLit>
          </c:yVal>
          <c:smooth val="0"/>
          <c:extLst>
            <c:ext xmlns:c16="http://schemas.microsoft.com/office/drawing/2014/chart" uri="{C3380CC4-5D6E-409C-BE32-E72D297353CC}">
              <c16:uniqueId val="{00000137-9B1D-476A-8C45-396376B2A661}"/>
            </c:ext>
          </c:extLst>
        </c:ser>
        <c:dLbls>
          <c:showLegendKey val="0"/>
          <c:showVal val="0"/>
          <c:showCatName val="0"/>
          <c:showSerName val="0"/>
          <c:showPercent val="0"/>
          <c:showBubbleSize val="0"/>
        </c:dLbls>
        <c:axId val="93174016"/>
        <c:axId val="93184000"/>
      </c:scatterChart>
      <c:valAx>
        <c:axId val="93174016"/>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93184000"/>
        <c:crosses val="autoZero"/>
        <c:crossBetween val="midCat"/>
      </c:valAx>
      <c:valAx>
        <c:axId val="93184000"/>
        <c:scaling>
          <c:orientation val="minMax"/>
          <c:max val="20"/>
          <c:min val="0"/>
        </c:scaling>
        <c:delete val="1"/>
        <c:axPos val="l"/>
        <c:numFmt formatCode="General" sourceLinked="1"/>
        <c:majorTickMark val="out"/>
        <c:minorTickMark val="none"/>
        <c:tickLblPos val="none"/>
        <c:crossAx val="93174016"/>
        <c:crosses val="autoZero"/>
        <c:crossBetween val="midCat"/>
      </c:valAx>
      <c:spPr>
        <a:noFill/>
        <a:ln w="25400">
          <a:noFill/>
        </a:ln>
      </c:spPr>
    </c:plotArea>
    <c:plotVisOnly val="1"/>
    <c:dispBlanksAs val="gap"/>
    <c:showDLblsOverMax val="0"/>
  </c:chart>
  <c:spPr>
    <a:solidFill>
      <a:srgbClr val="FFFF99"/>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tr-TR"/>
            </a:pPr>
            <a:r>
              <a:rPr lang="en-US"/>
              <a:t>Histogram</a:t>
            </a:r>
          </a:p>
        </c:rich>
      </c:tx>
      <c:layout/>
      <c:overlay val="0"/>
    </c:title>
    <c:autoTitleDeleted val="0"/>
    <c:plotArea>
      <c:layout/>
      <c:barChart>
        <c:barDir val="col"/>
        <c:grouping val="clustered"/>
        <c:varyColors val="0"/>
        <c:ser>
          <c:idx val="0"/>
          <c:order val="0"/>
          <c:tx>
            <c:v>Frequency</c:v>
          </c:tx>
          <c:spPr>
            <a:ln>
              <a:solidFill>
                <a:schemeClr val="tx1"/>
              </a:solidFill>
            </a:ln>
          </c:spPr>
          <c:invertIfNegative val="0"/>
          <c:cat>
            <c:strRef>
              <c:f>Histogram!$T$10:$T$19</c:f>
              <c:strCache>
                <c:ptCount val="10"/>
                <c:pt idx="0">
                  <c:v>(0-2]</c:v>
                </c:pt>
                <c:pt idx="1">
                  <c:v>(2-4]</c:v>
                </c:pt>
                <c:pt idx="2">
                  <c:v>(4-6]</c:v>
                </c:pt>
                <c:pt idx="3">
                  <c:v>(6-8]</c:v>
                </c:pt>
                <c:pt idx="4">
                  <c:v>(8-10]</c:v>
                </c:pt>
                <c:pt idx="5">
                  <c:v>(10-12]</c:v>
                </c:pt>
                <c:pt idx="6">
                  <c:v>(12-14]</c:v>
                </c:pt>
                <c:pt idx="7">
                  <c:v>(14-16]</c:v>
                </c:pt>
                <c:pt idx="8">
                  <c:v>(16-18]</c:v>
                </c:pt>
                <c:pt idx="9">
                  <c:v>(18-20]</c:v>
                </c:pt>
              </c:strCache>
            </c:strRef>
          </c:cat>
          <c:val>
            <c:numRef>
              <c:f>Histogram!$O$35:$O$45</c:f>
              <c:numCache>
                <c:formatCode>General</c:formatCode>
                <c:ptCount val="11"/>
              </c:numCache>
            </c:numRef>
          </c:val>
          <c:extLst>
            <c:ext xmlns:c16="http://schemas.microsoft.com/office/drawing/2014/chart" uri="{C3380CC4-5D6E-409C-BE32-E72D297353CC}">
              <c16:uniqueId val="{00000000-E595-4F3F-ACA2-C05865BD9C46}"/>
            </c:ext>
          </c:extLst>
        </c:ser>
        <c:dLbls>
          <c:showLegendKey val="0"/>
          <c:showVal val="0"/>
          <c:showCatName val="0"/>
          <c:showSerName val="0"/>
          <c:showPercent val="0"/>
          <c:showBubbleSize val="0"/>
        </c:dLbls>
        <c:gapWidth val="0"/>
        <c:axId val="93187456"/>
        <c:axId val="93320704"/>
      </c:barChart>
      <c:catAx>
        <c:axId val="93187456"/>
        <c:scaling>
          <c:orientation val="minMax"/>
        </c:scaling>
        <c:delete val="0"/>
        <c:axPos val="b"/>
        <c:title>
          <c:tx>
            <c:rich>
              <a:bodyPr/>
              <a:lstStyle/>
              <a:p>
                <a:pPr>
                  <a:defRPr lang="tr-TR"/>
                </a:pPr>
                <a:r>
                  <a:rPr lang="en-US"/>
                  <a:t>Bin</a:t>
                </a:r>
              </a:p>
            </c:rich>
          </c:tx>
          <c:layout/>
          <c:overlay val="0"/>
        </c:title>
        <c:numFmt formatCode="General" sourceLinked="0"/>
        <c:majorTickMark val="out"/>
        <c:minorTickMark val="none"/>
        <c:tickLblPos val="nextTo"/>
        <c:txPr>
          <a:bodyPr/>
          <a:lstStyle/>
          <a:p>
            <a:pPr>
              <a:defRPr lang="tr-TR"/>
            </a:pPr>
            <a:endParaRPr lang="en-US"/>
          </a:p>
        </c:txPr>
        <c:crossAx val="93320704"/>
        <c:crosses val="autoZero"/>
        <c:auto val="1"/>
        <c:lblAlgn val="ctr"/>
        <c:lblOffset val="100"/>
        <c:noMultiLvlLbl val="0"/>
      </c:catAx>
      <c:valAx>
        <c:axId val="93320704"/>
        <c:scaling>
          <c:orientation val="minMax"/>
        </c:scaling>
        <c:delete val="0"/>
        <c:axPos val="l"/>
        <c:title>
          <c:tx>
            <c:rich>
              <a:bodyPr/>
              <a:lstStyle/>
              <a:p>
                <a:pPr>
                  <a:defRPr lang="tr-TR"/>
                </a:pPr>
                <a:r>
                  <a:rPr lang="en-US"/>
                  <a:t>Frequency</a:t>
                </a:r>
              </a:p>
            </c:rich>
          </c:tx>
          <c:layout/>
          <c:overlay val="0"/>
        </c:title>
        <c:numFmt formatCode="General" sourceLinked="1"/>
        <c:majorTickMark val="out"/>
        <c:minorTickMark val="none"/>
        <c:tickLblPos val="nextTo"/>
        <c:txPr>
          <a:bodyPr/>
          <a:lstStyle/>
          <a:p>
            <a:pPr>
              <a:defRPr lang="tr-TR"/>
            </a:pPr>
            <a:endParaRPr lang="en-US"/>
          </a:p>
        </c:txPr>
        <c:crossAx val="93187456"/>
        <c:crosses val="autoZero"/>
        <c:crossBetween val="between"/>
      </c:valAx>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a:t>
          </a:r>
          <a:r>
            <a:rPr lang="tr-TR" sz="1600" b="1" i="0" u="none" strike="noStrike" baseline="0">
              <a:solidFill>
                <a:srgbClr val="800000"/>
              </a:solidFill>
              <a:latin typeface="Arial"/>
              <a:cs typeface="Arial"/>
            </a:rPr>
            <a:t>Filtering</a:t>
          </a:r>
          <a:r>
            <a:rPr lang="en-US" sz="1600" b="1" i="0" u="none" strike="noStrike" baseline="0">
              <a:solidFill>
                <a:srgbClr val="800000"/>
              </a:solidFill>
              <a:latin typeface="Arial"/>
              <a:cs typeface="Arial"/>
            </a:rPr>
            <a:t>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tr-TR" sz="1200" b="1" i="0" u="none" strike="noStrike" baseline="0">
              <a:solidFill>
                <a:srgbClr val="000080"/>
              </a:solidFill>
              <a:latin typeface="Arial"/>
              <a:cs typeface="Arial"/>
            </a:rPr>
            <a:t>Filtering</a:t>
          </a:r>
          <a:r>
            <a:rPr lang="en-US" sz="1200" b="1" i="0" u="none" strike="noStrike" baseline="0">
              <a:solidFill>
                <a:srgbClr val="000080"/>
              </a:solidFill>
              <a:latin typeface="Arial"/>
              <a:cs typeface="Arial"/>
            </a:rPr>
            <a:t> allows us to </a:t>
          </a:r>
          <a:r>
            <a:rPr lang="tr-TR" sz="1200" b="1" i="0" u="none" strike="noStrike" baseline="0">
              <a:solidFill>
                <a:srgbClr val="000080"/>
              </a:solidFill>
              <a:latin typeface="Arial"/>
              <a:cs typeface="Arial"/>
            </a:rPr>
            <a:t>get a subset of the dataset based on given criteria</a:t>
          </a:r>
          <a:r>
            <a:rPr lang="en-US" sz="1200" b="1" i="0" u="none" strike="noStrike" baseline="0">
              <a:solidFill>
                <a:srgbClr val="000080"/>
              </a:solidFill>
              <a:latin typeface="Arial"/>
              <a:cs typeface="Arial"/>
            </a:rPr>
            <a:t>.</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25767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533400</xdr:colOff>
      <xdr:row>23</xdr:row>
      <xdr:rowOff>19049</xdr:rowOff>
    </xdr:from>
    <xdr:to>
      <xdr:col>14</xdr:col>
      <xdr:colOff>171450</xdr:colOff>
      <xdr:row>35</xdr:row>
      <xdr:rowOff>57150</xdr:rowOff>
    </xdr:to>
    <xdr:sp macro="" textlink="">
      <xdr:nvSpPr>
        <xdr:cNvPr id="2" name="Text Box 1"/>
        <xdr:cNvSpPr txBox="1">
          <a:spLocks noChangeArrowheads="1"/>
        </xdr:cNvSpPr>
      </xdr:nvSpPr>
      <xdr:spPr bwMode="auto">
        <a:xfrm>
          <a:off x="533400" y="3743324"/>
          <a:ext cx="8439150" cy="1981201"/>
        </a:xfrm>
        <a:prstGeom prst="rect">
          <a:avLst/>
        </a:prstGeom>
        <a:solidFill>
          <a:srgbClr val="FFFF99"/>
        </a:solidFill>
        <a:ln w="25400">
          <a:solidFill>
            <a:srgbClr val="9A0000"/>
          </a:solidFill>
          <a:miter lim="800000"/>
          <a:headEnd/>
          <a:tailEnd/>
        </a:ln>
      </xdr:spPr>
      <xdr:txBody>
        <a:bodyPr vertOverflow="clip" wrap="square" lIns="45720" tIns="41148" rIns="0" bIns="0" anchor="t" upright="1"/>
        <a:lstStyle/>
        <a:p>
          <a:pPr algn="l" rtl="0">
            <a:defRPr sz="1000"/>
          </a:pPr>
          <a:r>
            <a:rPr lang="en-US" sz="2000" b="1" i="0" u="none" strike="noStrike" baseline="0">
              <a:solidFill>
                <a:srgbClr val="800000"/>
              </a:solidFill>
              <a:latin typeface="Arial"/>
              <a:cs typeface="Arial"/>
            </a:rPr>
            <a:t>Data Analysis </a:t>
          </a:r>
          <a:r>
            <a:rPr lang="en-US" sz="1600" b="1" i="0" u="none" strike="noStrike" baseline="0">
              <a:solidFill>
                <a:srgbClr val="000080"/>
              </a:solidFill>
              <a:latin typeface="Arial"/>
              <a:ea typeface="+mn-ea"/>
              <a:cs typeface="Arial"/>
            </a:rPr>
            <a:t>- process of inspecting, cleaning, transforming, and modeling data</a:t>
          </a:r>
        </a:p>
        <a:p>
          <a:pPr algn="l" rtl="0">
            <a:defRPr sz="1000"/>
          </a:pPr>
          <a:endParaRPr lang="en-US" sz="2000" b="1" i="0" u="none" strike="noStrike" baseline="0">
            <a:solidFill>
              <a:srgbClr val="800000"/>
            </a:solidFill>
            <a:latin typeface="Arial"/>
            <a:cs typeface="Arial"/>
          </a:endParaRPr>
        </a:p>
        <a:p>
          <a:pPr algn="l" rtl="0">
            <a:defRPr sz="1000"/>
          </a:pPr>
          <a:r>
            <a:rPr lang="en-US" sz="2000" b="1" i="0" u="none" strike="noStrike" baseline="0">
              <a:solidFill>
                <a:srgbClr val="800000"/>
              </a:solidFill>
              <a:latin typeface="Arial"/>
              <a:cs typeface="Arial"/>
            </a:rPr>
            <a:t>Purpose - </a:t>
          </a:r>
          <a:r>
            <a:rPr lang="en-US" sz="1600" b="1" i="0" u="none" strike="noStrike" baseline="0">
              <a:solidFill>
                <a:srgbClr val="000080"/>
              </a:solidFill>
              <a:latin typeface="Arial"/>
              <a:ea typeface="+mn-ea"/>
              <a:cs typeface="Arial"/>
            </a:rPr>
            <a:t>use data to provide information and hopefully insight</a:t>
          </a:r>
        </a:p>
        <a:p>
          <a:pPr algn="l" rtl="0">
            <a:defRPr sz="1000"/>
          </a:pPr>
          <a:endParaRPr lang="en-US" sz="1600" b="1" i="0" u="none" strike="noStrike" baseline="0">
            <a:solidFill>
              <a:srgbClr val="000080"/>
            </a:solidFill>
            <a:latin typeface="Arial"/>
            <a:ea typeface="+mn-ea"/>
            <a:cs typeface="Arial"/>
          </a:endParaRPr>
        </a:p>
        <a:p>
          <a:pPr algn="l" rtl="0">
            <a:defRPr sz="1000"/>
          </a:pPr>
          <a:r>
            <a:rPr lang="en-US" sz="2000" b="1" i="0" u="none" strike="noStrike" baseline="0">
              <a:solidFill>
                <a:srgbClr val="800000"/>
              </a:solidFill>
              <a:latin typeface="Arial"/>
              <a:cs typeface="Arial"/>
            </a:rPr>
            <a:t>Describing the Data</a:t>
          </a: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ea typeface="+mn-ea"/>
              <a:cs typeface="Arial"/>
            </a:rPr>
            <a:t>         ▪  What does the data "look like"?</a:t>
          </a:r>
        </a:p>
        <a:p>
          <a:pPr algn="l" rtl="0">
            <a:defRPr sz="1000"/>
          </a:pPr>
          <a:r>
            <a:rPr lang="en-US" sz="1600" b="1" i="0" u="none" strike="noStrike" baseline="0">
              <a:solidFill>
                <a:srgbClr val="000080"/>
              </a:solidFill>
              <a:latin typeface="Arial"/>
              <a:ea typeface="+mn-ea"/>
              <a:cs typeface="Arial"/>
            </a:rPr>
            <a:t>         ▪  What does that tell us about the underlying real-world </a:t>
          </a:r>
          <a:r>
            <a:rPr lang="en-US" sz="1600" b="1" i="0" u="none" strike="noStrike" baseline="0">
              <a:solidFill>
                <a:srgbClr val="000080"/>
              </a:solidFill>
              <a:latin typeface="Arial"/>
              <a:cs typeface="Arial"/>
            </a:rPr>
            <a:t>process?</a:t>
          </a:r>
        </a:p>
      </xdr:txBody>
    </xdr:sp>
    <xdr:clientData/>
  </xdr:twoCellAnchor>
  <xdr:twoCellAnchor editAs="oneCell">
    <xdr:from>
      <xdr:col>0</xdr:col>
      <xdr:colOff>238126</xdr:colOff>
      <xdr:row>37</xdr:row>
      <xdr:rowOff>76200</xdr:rowOff>
    </xdr:from>
    <xdr:to>
      <xdr:col>7</xdr:col>
      <xdr:colOff>247650</xdr:colOff>
      <xdr:row>52</xdr:row>
      <xdr:rowOff>114300</xdr:rowOff>
    </xdr:to>
    <xdr:sp macro="" textlink="">
      <xdr:nvSpPr>
        <xdr:cNvPr id="3" name="Text Box 2"/>
        <xdr:cNvSpPr txBox="1">
          <a:spLocks noChangeArrowheads="1"/>
        </xdr:cNvSpPr>
      </xdr:nvSpPr>
      <xdr:spPr bwMode="auto">
        <a:xfrm>
          <a:off x="238126" y="6076950"/>
          <a:ext cx="4276724" cy="2486025"/>
        </a:xfrm>
        <a:prstGeom prst="rect">
          <a:avLst/>
        </a:prstGeom>
        <a:solidFill>
          <a:srgbClr val="FFFF99"/>
        </a:solidFill>
        <a:ln w="25400">
          <a:solidFill>
            <a:srgbClr val="9A0000"/>
          </a:solidFill>
          <a:miter lim="800000"/>
          <a:headEnd/>
          <a:tailEnd/>
        </a:ln>
      </xdr:spPr>
      <xdr:txBody>
        <a:bodyPr vertOverflow="clip" wrap="square" lIns="45720" tIns="41148" rIns="0" bIns="0" anchor="t" upright="1"/>
        <a:lstStyle/>
        <a:p>
          <a:pPr algn="l" rtl="0">
            <a:defRPr sz="1000"/>
          </a:pPr>
          <a:r>
            <a:rPr lang="en-US" sz="2000" b="1" i="0" u="none" strike="noStrike" baseline="0">
              <a:solidFill>
                <a:srgbClr val="800000"/>
              </a:solidFill>
              <a:latin typeface="Arial"/>
              <a:cs typeface="Arial"/>
            </a:rPr>
            <a:t>The Tools</a:t>
          </a: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cs typeface="Arial"/>
            </a:rPr>
            <a:t>    ▪  Frequency Tables</a:t>
          </a: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cs typeface="Arial"/>
            </a:rPr>
            <a:t>    ▪  Histograms</a:t>
          </a:r>
        </a:p>
        <a:p>
          <a:pPr algn="l" rtl="0">
            <a:defRPr sz="1000"/>
          </a:pPr>
          <a:r>
            <a:rPr lang="en-US" sz="1600" b="1" i="0" u="none" strike="noStrike" baseline="0">
              <a:solidFill>
                <a:srgbClr val="000080"/>
              </a:solidFill>
              <a:latin typeface="Arial"/>
              <a:cs typeface="Arial"/>
            </a:rPr>
            <a:t>    ▪  Scatterplots</a:t>
          </a:r>
        </a:p>
        <a:p>
          <a:pPr algn="l" rtl="0">
            <a:defRPr sz="1000"/>
          </a:pPr>
          <a:r>
            <a:rPr lang="en-US" sz="1600" b="1" i="0" u="none" strike="noStrike" baseline="0">
              <a:solidFill>
                <a:srgbClr val="000080"/>
              </a:solidFill>
              <a:latin typeface="Arial"/>
              <a:cs typeface="Arial"/>
            </a:rPr>
            <a:t>    ▪  Time-Series plots</a:t>
          </a:r>
        </a:p>
        <a:p>
          <a:pPr algn="l" rtl="0">
            <a:defRPr sz="1000"/>
          </a:pPr>
          <a:r>
            <a:rPr lang="en-US" sz="1600" b="1" i="0" u="none" strike="noStrike" baseline="0">
              <a:solidFill>
                <a:srgbClr val="000080"/>
              </a:solidFill>
              <a:latin typeface="Arial"/>
              <a:cs typeface="Arial"/>
            </a:rPr>
            <a:t>    ▪  Box plots</a:t>
          </a:r>
        </a:p>
        <a:p>
          <a:pPr algn="l" rtl="0">
            <a:defRPr sz="1000"/>
          </a:pPr>
          <a:r>
            <a:rPr lang="en-US" sz="1600" b="1" i="0" u="none" strike="noStrike" baseline="0">
              <a:solidFill>
                <a:srgbClr val="000080"/>
              </a:solidFill>
              <a:latin typeface="Arial"/>
              <a:cs typeface="Arial"/>
            </a:rPr>
            <a:t>    ▪  Pivot Tables and PivotCharts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baseline="0">
              <a:latin typeface="+mn-lt"/>
              <a:ea typeface="+mn-ea"/>
              <a:cs typeface="+mn-cs"/>
            </a:rPr>
            <a:t>        </a:t>
          </a:r>
          <a:r>
            <a:rPr lang="en-US" sz="1600" b="1" i="0" u="none" strike="noStrike" baseline="0">
              <a:solidFill>
                <a:srgbClr val="000080"/>
              </a:solidFill>
              <a:latin typeface="Arial"/>
              <a:ea typeface="+mn-ea"/>
              <a:cs typeface="Arial"/>
            </a:rPr>
            <a:t>▪  Descriptive Statistics (1 variable)</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80"/>
              </a:solidFill>
              <a:latin typeface="Arial"/>
              <a:ea typeface="+mn-ea"/>
              <a:cs typeface="Arial"/>
            </a:rPr>
            <a:t>    ▪  Correlation &amp; Covariance (2 variables)</a:t>
          </a:r>
        </a:p>
        <a:p>
          <a:pPr algn="l" rtl="0">
            <a:defRPr sz="1000"/>
          </a:pPr>
          <a:endParaRPr lang="en-US" sz="1600" b="1" i="0" u="none" strike="noStrike" baseline="0">
            <a:solidFill>
              <a:srgbClr val="000080"/>
            </a:solidFill>
            <a:latin typeface="Arial"/>
            <a:cs typeface="Arial"/>
          </a:endParaRPr>
        </a:p>
      </xdr:txBody>
    </xdr:sp>
    <xdr:clientData/>
  </xdr:twoCellAnchor>
  <xdr:twoCellAnchor editAs="oneCell">
    <xdr:from>
      <xdr:col>8</xdr:col>
      <xdr:colOff>19050</xdr:colOff>
      <xdr:row>37</xdr:row>
      <xdr:rowOff>28575</xdr:rowOff>
    </xdr:from>
    <xdr:to>
      <xdr:col>11</xdr:col>
      <xdr:colOff>561975</xdr:colOff>
      <xdr:row>40</xdr:row>
      <xdr:rowOff>28575</xdr:rowOff>
    </xdr:to>
    <xdr:sp macro="" textlink="">
      <xdr:nvSpPr>
        <xdr:cNvPr id="4" name="Text Box 3"/>
        <xdr:cNvSpPr txBox="1">
          <a:spLocks noChangeArrowheads="1"/>
        </xdr:cNvSpPr>
      </xdr:nvSpPr>
      <xdr:spPr bwMode="auto">
        <a:xfrm>
          <a:off x="4895850" y="6029325"/>
          <a:ext cx="2638425" cy="495300"/>
        </a:xfrm>
        <a:prstGeom prst="rect">
          <a:avLst/>
        </a:prstGeom>
        <a:solidFill>
          <a:srgbClr val="FFFF99"/>
        </a:solidFill>
        <a:ln w="2857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Frequency Table</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twoCellAnchor editAs="oneCell">
    <xdr:from>
      <xdr:col>3</xdr:col>
      <xdr:colOff>419100</xdr:colOff>
      <xdr:row>55</xdr:row>
      <xdr:rowOff>152400</xdr:rowOff>
    </xdr:from>
    <xdr:to>
      <xdr:col>12</xdr:col>
      <xdr:colOff>190500</xdr:colOff>
      <xdr:row>77</xdr:row>
      <xdr:rowOff>133350</xdr:rowOff>
    </xdr:to>
    <xdr:sp macro="" textlink="">
      <xdr:nvSpPr>
        <xdr:cNvPr id="5" name="Text Box 5"/>
        <xdr:cNvSpPr txBox="1">
          <a:spLocks noChangeArrowheads="1"/>
        </xdr:cNvSpPr>
      </xdr:nvSpPr>
      <xdr:spPr bwMode="auto">
        <a:xfrm>
          <a:off x="2247900" y="91154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Histogram</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twoCellAnchor>
    <xdr:from>
      <xdr:col>3</xdr:col>
      <xdr:colOff>542925</xdr:colOff>
      <xdr:row>59</xdr:row>
      <xdr:rowOff>0</xdr:rowOff>
    </xdr:from>
    <xdr:to>
      <xdr:col>12</xdr:col>
      <xdr:colOff>95250</xdr:colOff>
      <xdr:row>77</xdr:row>
      <xdr:rowOff>38100</xdr:rowOff>
    </xdr:to>
    <xdr:graphicFrame macro="">
      <xdr:nvGraphicFramePr>
        <xdr:cNvPr id="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409575</xdr:colOff>
      <xdr:row>79</xdr:row>
      <xdr:rowOff>0</xdr:rowOff>
    </xdr:from>
    <xdr:to>
      <xdr:col>12</xdr:col>
      <xdr:colOff>180975</xdr:colOff>
      <xdr:row>100</xdr:row>
      <xdr:rowOff>142875</xdr:rowOff>
    </xdr:to>
    <xdr:sp macro="" textlink="">
      <xdr:nvSpPr>
        <xdr:cNvPr id="7" name="Text Box 7"/>
        <xdr:cNvSpPr txBox="1">
          <a:spLocks noChangeArrowheads="1"/>
        </xdr:cNvSpPr>
      </xdr:nvSpPr>
      <xdr:spPr bwMode="auto">
        <a:xfrm>
          <a:off x="2238375" y="128492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Scatterplot</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 vs Domestic Gross (in $millions)</a:t>
          </a:r>
        </a:p>
      </xdr:txBody>
    </xdr:sp>
    <xdr:clientData/>
  </xdr:twoCellAnchor>
  <xdr:twoCellAnchor>
    <xdr:from>
      <xdr:col>3</xdr:col>
      <xdr:colOff>533400</xdr:colOff>
      <xdr:row>82</xdr:row>
      <xdr:rowOff>38100</xdr:rowOff>
    </xdr:from>
    <xdr:to>
      <xdr:col>12</xdr:col>
      <xdr:colOff>85725</xdr:colOff>
      <xdr:row>100</xdr:row>
      <xdr:rowOff>85725</xdr:rowOff>
    </xdr:to>
    <xdr:graphicFrame macro="">
      <xdr:nvGraphicFramePr>
        <xdr:cNvPr id="8"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409575</xdr:colOff>
      <xdr:row>103</xdr:row>
      <xdr:rowOff>0</xdr:rowOff>
    </xdr:from>
    <xdr:to>
      <xdr:col>12</xdr:col>
      <xdr:colOff>180975</xdr:colOff>
      <xdr:row>124</xdr:row>
      <xdr:rowOff>142875</xdr:rowOff>
    </xdr:to>
    <xdr:sp macro="" textlink="">
      <xdr:nvSpPr>
        <xdr:cNvPr id="9" name="Text Box 10"/>
        <xdr:cNvSpPr txBox="1">
          <a:spLocks noChangeArrowheads="1"/>
        </xdr:cNvSpPr>
      </xdr:nvSpPr>
      <xdr:spPr bwMode="auto">
        <a:xfrm>
          <a:off x="2238375" y="167354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Box plot of Movie Star Salaries by Gender</a:t>
          </a:r>
          <a:endParaRPr lang="en-US" sz="1000" b="0" i="0" u="none" strike="noStrike" baseline="0">
            <a:solidFill>
              <a:srgbClr val="00000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twoCellAnchor>
    <xdr:from>
      <xdr:col>3</xdr:col>
      <xdr:colOff>561975</xdr:colOff>
      <xdr:row>106</xdr:row>
      <xdr:rowOff>9525</xdr:rowOff>
    </xdr:from>
    <xdr:to>
      <xdr:col>12</xdr:col>
      <xdr:colOff>95250</xdr:colOff>
      <xdr:row>124</xdr:row>
      <xdr:rowOff>66675</xdr:rowOff>
    </xdr:to>
    <xdr:graphicFrame macro="">
      <xdr:nvGraphicFramePr>
        <xdr:cNvPr id="10"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7</xdr:col>
      <xdr:colOff>180975</xdr:colOff>
      <xdr:row>123</xdr:row>
      <xdr:rowOff>66675</xdr:rowOff>
    </xdr:from>
    <xdr:ext cx="1047750" cy="190500"/>
    <xdr:sp macro="" textlink="">
      <xdr:nvSpPr>
        <xdr:cNvPr id="11" name="Text Box 12"/>
        <xdr:cNvSpPr txBox="1">
          <a:spLocks noChangeArrowheads="1"/>
        </xdr:cNvSpPr>
      </xdr:nvSpPr>
      <xdr:spPr bwMode="auto">
        <a:xfrm>
          <a:off x="4448175" y="20040600"/>
          <a:ext cx="1047750" cy="190500"/>
        </a:xfrm>
        <a:prstGeom prst="rect">
          <a:avLst/>
        </a:prstGeom>
        <a:noFill/>
        <a:ln w="9525">
          <a:noFill/>
          <a:miter lim="800000"/>
          <a:headEnd/>
          <a:tailEnd/>
        </a:ln>
      </xdr:spPr>
      <xdr:txBody>
        <a:bodyPr wrap="none" lIns="18288" tIns="22860" rIns="0" bIns="0" anchor="t" upright="1">
          <a:spAutoFit/>
        </a:bodyPr>
        <a:lstStyle/>
        <a:p>
          <a:pPr algn="l" rtl="0">
            <a:defRPr sz="1000"/>
          </a:pPr>
          <a:r>
            <a:rPr lang="en-US" sz="925" b="1" i="0" u="none" strike="noStrike" baseline="0">
              <a:solidFill>
                <a:srgbClr val="000000"/>
              </a:solidFill>
              <a:latin typeface="Arial"/>
              <a:cs typeface="Arial"/>
            </a:rPr>
            <a:t>Salaries ($million)</a:t>
          </a:r>
        </a:p>
      </xdr:txBody>
    </xdr:sp>
    <xdr:clientData/>
  </xdr:oneCellAnchor>
  <xdr:twoCellAnchor editAs="oneCell">
    <xdr:from>
      <xdr:col>4</xdr:col>
      <xdr:colOff>57150</xdr:colOff>
      <xdr:row>126</xdr:row>
      <xdr:rowOff>47625</xdr:rowOff>
    </xdr:from>
    <xdr:to>
      <xdr:col>9</xdr:col>
      <xdr:colOff>390525</xdr:colOff>
      <xdr:row>129</xdr:row>
      <xdr:rowOff>47625</xdr:rowOff>
    </xdr:to>
    <xdr:sp macro="" textlink="">
      <xdr:nvSpPr>
        <xdr:cNvPr id="12" name="Text Box 13"/>
        <xdr:cNvSpPr txBox="1">
          <a:spLocks noChangeArrowheads="1"/>
        </xdr:cNvSpPr>
      </xdr:nvSpPr>
      <xdr:spPr bwMode="auto">
        <a:xfrm>
          <a:off x="2495550" y="20516850"/>
          <a:ext cx="3486150" cy="495300"/>
        </a:xfrm>
        <a:prstGeom prst="rect">
          <a:avLst/>
        </a:prstGeom>
        <a:solidFill>
          <a:srgbClr val="FFFF99"/>
        </a:solidFill>
        <a:ln w="2857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PivotTable of Salary by Gender</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oneCellAnchor>
    <xdr:from>
      <xdr:col>0</xdr:col>
      <xdr:colOff>542925</xdr:colOff>
      <xdr:row>0</xdr:row>
      <xdr:rowOff>152400</xdr:rowOff>
    </xdr:from>
    <xdr:ext cx="3429000" cy="1171575"/>
    <xdr:sp macro="" textlink="">
      <xdr:nvSpPr>
        <xdr:cNvPr id="13" name="Text Box 1"/>
        <xdr:cNvSpPr txBox="1">
          <a:spLocks noChangeArrowheads="1"/>
        </xdr:cNvSpPr>
      </xdr:nvSpPr>
      <xdr:spPr bwMode="auto">
        <a:xfrm>
          <a:off x="542925" y="152400"/>
          <a:ext cx="3429000" cy="1171575"/>
        </a:xfrm>
        <a:prstGeom prst="rect">
          <a:avLst/>
        </a:prstGeom>
        <a:solidFill>
          <a:srgbClr val="FFFF99"/>
        </a:solidFill>
        <a:ln w="28575">
          <a:solidFill>
            <a:srgbClr val="800000"/>
          </a:solidFill>
          <a:miter lim="800000"/>
          <a:headEnd/>
          <a:tailEnd/>
        </a:ln>
      </xdr:spPr>
      <xdr:txBody>
        <a:bodyPr wrap="none" lIns="182880" tIns="228600" rIns="182880" bIns="228600" anchor="t" upright="1">
          <a:spAutoFit/>
        </a:bodyPr>
        <a:lstStyle/>
        <a:p>
          <a:pPr algn="l" rtl="0">
            <a:defRPr sz="1000"/>
          </a:pPr>
          <a:r>
            <a:rPr lang="en-US" sz="1400" b="1" i="0" u="none" strike="noStrike" baseline="0">
              <a:solidFill>
                <a:srgbClr val="800000"/>
              </a:solidFill>
              <a:latin typeface="Arial"/>
              <a:cs typeface="Arial"/>
            </a:rPr>
            <a:t>What is this data?</a:t>
          </a:r>
        </a:p>
        <a:p>
          <a:pPr algn="l" rtl="0">
            <a:defRPr sz="1000"/>
          </a:pPr>
          <a:r>
            <a:rPr lang="en-US" sz="1400" b="1" i="0" u="none" strike="noStrike" baseline="0">
              <a:solidFill>
                <a:srgbClr val="800000"/>
              </a:solidFill>
              <a:latin typeface="Arial"/>
              <a:cs typeface="Arial"/>
            </a:rPr>
            <a:t>What do we want to know about it?</a:t>
          </a:r>
        </a:p>
        <a:p>
          <a:pPr algn="l" rtl="0">
            <a:defRPr sz="1000"/>
          </a:pPr>
          <a:r>
            <a:rPr lang="en-US" sz="1400" b="1" i="0" u="none" strike="noStrike" baseline="0">
              <a:solidFill>
                <a:srgbClr val="800000"/>
              </a:solidFill>
              <a:latin typeface="Arial"/>
              <a:cs typeface="Arial"/>
            </a:rPr>
            <a:t>Why?</a:t>
          </a:r>
        </a:p>
      </xdr:txBody>
    </xdr:sp>
    <xdr:clientData/>
  </xdr:oneCellAnchor>
  <xdr:oneCellAnchor>
    <xdr:from>
      <xdr:col>0</xdr:col>
      <xdr:colOff>542925</xdr:colOff>
      <xdr:row>16</xdr:row>
      <xdr:rowOff>85725</xdr:rowOff>
    </xdr:from>
    <xdr:ext cx="3362325" cy="714375"/>
    <xdr:sp macro="" textlink="">
      <xdr:nvSpPr>
        <xdr:cNvPr id="14" name="Text Box 2"/>
        <xdr:cNvSpPr txBox="1">
          <a:spLocks noChangeArrowheads="1"/>
        </xdr:cNvSpPr>
      </xdr:nvSpPr>
      <xdr:spPr bwMode="auto">
        <a:xfrm>
          <a:off x="542925" y="2676525"/>
          <a:ext cx="3362325" cy="714375"/>
        </a:xfrm>
        <a:prstGeom prst="rect">
          <a:avLst/>
        </a:prstGeom>
        <a:solidFill>
          <a:srgbClr val="FFFF99"/>
        </a:solidFill>
        <a:ln w="28575">
          <a:solidFill>
            <a:srgbClr val="000080"/>
          </a:solidFill>
          <a:miter lim="800000"/>
          <a:headEnd/>
          <a:tailEnd/>
        </a:ln>
      </xdr:spPr>
      <xdr:txBody>
        <a:bodyPr wrap="none" lIns="182880" tIns="228600" rIns="182880" bIns="228600" anchor="t" upright="1">
          <a:spAutoFit/>
        </a:bodyPr>
        <a:lstStyle/>
        <a:p>
          <a:pPr algn="l" rtl="0">
            <a:defRPr sz="1000"/>
          </a:pPr>
          <a:r>
            <a:rPr lang="en-US" sz="1400" b="1" i="0" u="none" strike="noStrike" baseline="0">
              <a:solidFill>
                <a:srgbClr val="000080"/>
              </a:solidFill>
              <a:latin typeface="Arial"/>
              <a:cs typeface="Arial"/>
            </a:rPr>
            <a:t>Data only has meaning in context!</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409575</xdr:colOff>
      <xdr:row>1</xdr:row>
      <xdr:rowOff>142875</xdr:rowOff>
    </xdr:from>
    <xdr:to>
      <xdr:col>15</xdr:col>
      <xdr:colOff>476250</xdr:colOff>
      <xdr:row>14</xdr:row>
      <xdr:rowOff>66675</xdr:rowOff>
    </xdr:to>
    <xdr:sp macro="" textlink="">
      <xdr:nvSpPr>
        <xdr:cNvPr id="2" name="Text Box 1"/>
        <xdr:cNvSpPr txBox="1">
          <a:spLocks noChangeArrowheads="1"/>
        </xdr:cNvSpPr>
      </xdr:nvSpPr>
      <xdr:spPr bwMode="auto">
        <a:xfrm>
          <a:off x="5238750" y="304800"/>
          <a:ext cx="5553075" cy="2028825"/>
        </a:xfrm>
        <a:prstGeom prst="rect">
          <a:avLst/>
        </a:prstGeom>
        <a:solidFill>
          <a:srgbClr val="FFFF99"/>
        </a:solidFill>
        <a:ln w="28575">
          <a:solidFill>
            <a:srgbClr val="80000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               Describing Data Using Histograms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This data set contains information on 66 movie stars, including the name of each actor and the following four variables: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Gender</a:t>
          </a:r>
        </a:p>
        <a:p>
          <a:pPr algn="l" rtl="0">
            <a:defRPr sz="1000"/>
          </a:pPr>
          <a:r>
            <a:rPr lang="en-US" sz="1200" b="1" i="0" u="none" strike="noStrike" baseline="0">
              <a:solidFill>
                <a:srgbClr val="000080"/>
              </a:solidFill>
              <a:latin typeface="Arial"/>
              <a:cs typeface="Arial"/>
            </a:rPr>
            <a:t>▪  DomesticGross, average domestic gross of star’s last movie (in $ millions)</a:t>
          </a:r>
        </a:p>
        <a:p>
          <a:pPr algn="l" rtl="0">
            <a:defRPr sz="1000"/>
          </a:pPr>
          <a:r>
            <a:rPr lang="en-US" sz="1200" b="1" i="0" u="none" strike="noStrike" baseline="0">
              <a:solidFill>
                <a:srgbClr val="000080"/>
              </a:solidFill>
              <a:latin typeface="Arial"/>
              <a:cs typeface="Arial"/>
            </a:rPr>
            <a:t>▪  ForeignGross, average foreign gross of star’s last movie (in $ millions)</a:t>
          </a:r>
        </a:p>
        <a:p>
          <a:pPr algn="l" rtl="0">
            <a:defRPr sz="1000"/>
          </a:pPr>
          <a:r>
            <a:rPr lang="en-US" sz="1200" b="1" i="0" u="none" strike="noStrike" baseline="0">
              <a:solidFill>
                <a:srgbClr val="000080"/>
              </a:solidFill>
              <a:latin typeface="Arial"/>
              <a:cs typeface="Arial"/>
            </a:rPr>
            <a:t>▪  Salary, current amount the star asks for a movie (in $ millions) </a:t>
          </a:r>
        </a:p>
      </xdr:txBody>
    </xdr:sp>
    <xdr:clientData/>
  </xdr:twoCellAnchor>
  <xdr:twoCellAnchor>
    <xdr:from>
      <xdr:col>6</xdr:col>
      <xdr:colOff>76200</xdr:colOff>
      <xdr:row>16</xdr:row>
      <xdr:rowOff>152401</xdr:rowOff>
    </xdr:from>
    <xdr:to>
      <xdr:col>12</xdr:col>
      <xdr:colOff>457200</xdr:colOff>
      <xdr:row>41</xdr:row>
      <xdr:rowOff>114300</xdr:rowOff>
    </xdr:to>
    <xdr:sp macro="" textlink="">
      <xdr:nvSpPr>
        <xdr:cNvPr id="3" name="Rectangle 4"/>
        <xdr:cNvSpPr>
          <a:spLocks noChangeArrowheads="1"/>
        </xdr:cNvSpPr>
      </xdr:nvSpPr>
      <xdr:spPr bwMode="auto">
        <a:xfrm>
          <a:off x="4905375" y="2743201"/>
          <a:ext cx="4038600" cy="4019549"/>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333399"/>
              </a:solidFill>
              <a:latin typeface="Arial"/>
              <a:cs typeface="Arial"/>
            </a:rPr>
            <a:t>                 </a:t>
          </a:r>
          <a:r>
            <a:rPr lang="en-US" sz="1400" b="1" i="0" u="none" strike="noStrike" baseline="0">
              <a:solidFill>
                <a:srgbClr val="800000"/>
              </a:solidFill>
              <a:latin typeface="Arial"/>
              <a:cs typeface="Arial"/>
            </a:rPr>
            <a:t>Create a histogram using the</a:t>
          </a:r>
          <a:br>
            <a:rPr lang="en-US" sz="1400" b="1" i="0" u="none" strike="noStrike" baseline="0">
              <a:solidFill>
                <a:srgbClr val="800000"/>
              </a:solidFill>
              <a:latin typeface="Arial"/>
              <a:cs typeface="Arial"/>
            </a:rPr>
          </a:br>
          <a:r>
            <a:rPr lang="en-US" sz="1400" b="1" i="0" u="none" strike="noStrike" baseline="0">
              <a:solidFill>
                <a:srgbClr val="800000"/>
              </a:solidFill>
              <a:latin typeface="Arial"/>
              <a:cs typeface="Arial"/>
            </a:rPr>
            <a:t>       Frequency Function and a column chart</a:t>
          </a:r>
        </a:p>
        <a:p>
          <a:pPr algn="l" rtl="0">
            <a:defRPr sz="1000"/>
          </a:pP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Sort the ungrouped data on "Salary".</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Determine number of classes (bins), k </a:t>
          </a:r>
          <a:r>
            <a:rPr lang="en-US" sz="1000" b="1" i="0" u="none" strike="noStrike" baseline="0">
              <a:solidFill>
                <a:srgbClr val="333399"/>
              </a:solidFill>
              <a:latin typeface="Arial"/>
              <a:cs typeface="Arial"/>
            </a:rPr>
            <a:t>(Try several values in the range √n ≤</a:t>
          </a:r>
          <a:r>
            <a:rPr lang="en-US" sz="1200" b="1" i="0" u="none" strike="noStrike" baseline="0">
              <a:solidFill>
                <a:srgbClr val="333399"/>
              </a:solidFill>
              <a:latin typeface="Arial"/>
              <a:cs typeface="Arial"/>
            </a:rPr>
            <a:t> k </a:t>
          </a:r>
          <a:r>
            <a:rPr lang="en-US" sz="1000" b="1" i="0" u="none" strike="noStrike" baseline="0">
              <a:solidFill>
                <a:srgbClr val="333399"/>
              </a:solidFill>
              <a:latin typeface="Arial"/>
              <a:cs typeface="Arial"/>
            </a:rPr>
            <a:t>≤ n/5, and choose one that gives a “smooth” histogram similar to one of the standard distributions.)</a:t>
          </a:r>
        </a:p>
        <a:p>
          <a:pPr algn="l" rtl="0">
            <a:defRPr sz="1000"/>
          </a:pPr>
          <a:r>
            <a:rPr lang="en-US" sz="1200" b="1" i="0" u="none" strike="noStrike" baseline="0">
              <a:solidFill>
                <a:srgbClr val="800000"/>
              </a:solidFill>
              <a:latin typeface="Arial"/>
              <a:cs typeface="Arial"/>
            </a:rPr>
            <a:t>Try 10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Decide on class (bin) interval</a:t>
          </a:r>
        </a:p>
        <a:p>
          <a:pPr algn="l" rtl="0">
            <a:defRPr sz="1000"/>
          </a:pPr>
          <a:r>
            <a:rPr lang="en-US" sz="1200" b="1" i="0" u="none" strike="noStrike" baseline="0">
              <a:solidFill>
                <a:srgbClr val="000080"/>
              </a:solidFill>
              <a:latin typeface="Arial"/>
              <a:cs typeface="Arial"/>
            </a:rPr>
            <a:t>      ● Intervals are usually of equal length.</a:t>
          </a:r>
        </a:p>
        <a:p>
          <a:pPr algn="l" rtl="0">
            <a:defRPr sz="1000"/>
          </a:pPr>
          <a:r>
            <a:rPr lang="en-US" sz="1200" b="1" i="0" u="none" strike="noStrike" baseline="0">
              <a:solidFill>
                <a:srgbClr val="000080"/>
              </a:solidFill>
              <a:latin typeface="Arial"/>
              <a:cs typeface="Arial"/>
            </a:rPr>
            <a:t>      ● Class Interval = [Max Value - Min Value]/ k</a:t>
          </a:r>
        </a:p>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Try 2.0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4.  Enter the classes (bin) in a column on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spreadsheet.  </a:t>
          </a:r>
          <a:r>
            <a:rPr lang="en-US" sz="1200" b="1" i="0" u="none" strike="noStrike" baseline="0">
              <a:solidFill>
                <a:srgbClr val="800000"/>
              </a:solidFill>
              <a:latin typeface="Arial"/>
              <a:ea typeface="+mn-ea"/>
              <a:cs typeface="Arial"/>
            </a:rPr>
            <a:t>Make sure that your largest bin</a:t>
          </a:r>
          <a:br>
            <a:rPr lang="en-US" sz="1200" b="1" i="0" u="none" strike="noStrike" baseline="0">
              <a:solidFill>
                <a:srgbClr val="800000"/>
              </a:solidFill>
              <a:latin typeface="Arial"/>
              <a:ea typeface="+mn-ea"/>
              <a:cs typeface="Arial"/>
            </a:rPr>
          </a:br>
          <a:r>
            <a:rPr lang="en-US" sz="1200" b="1" i="0" u="none" strike="noStrike" baseline="0">
              <a:solidFill>
                <a:srgbClr val="800000"/>
              </a:solidFill>
              <a:latin typeface="Arial"/>
              <a:ea typeface="+mn-ea"/>
              <a:cs typeface="Arial"/>
            </a:rPr>
            <a:t>     is at least &gt;= your max value.</a:t>
          </a:r>
        </a:p>
        <a:p>
          <a:pPr algn="l" rtl="0">
            <a:defRPr sz="1000"/>
          </a:pPr>
          <a:r>
            <a:rPr lang="en-US" sz="1200" b="1" i="0" u="none" strike="noStrike" baseline="0">
              <a:solidFill>
                <a:srgbClr val="000080"/>
              </a:solidFill>
              <a:latin typeface="Arial"/>
              <a:cs typeface="Arial"/>
            </a:rPr>
            <a:t>5.  Enter the frequencies in the adjacent column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as a table</a:t>
          </a:r>
        </a:p>
        <a:p>
          <a:pPr algn="l" rtl="0">
            <a:defRPr sz="1000"/>
          </a:pPr>
          <a:r>
            <a:rPr lang="en-US" sz="1200" b="1" i="0" u="none" strike="noStrike" baseline="0">
              <a:solidFill>
                <a:srgbClr val="000080"/>
              </a:solidFill>
              <a:latin typeface="Arial"/>
              <a:cs typeface="Arial"/>
            </a:rPr>
            <a:t>      ● Select the range of cells</a:t>
          </a:r>
        </a:p>
        <a:p>
          <a:pPr algn="l" rtl="0">
            <a:defRPr sz="1000"/>
          </a:pPr>
          <a:r>
            <a:rPr lang="en-US" sz="1200" b="1" i="0" u="none" strike="noStrike" baseline="0">
              <a:solidFill>
                <a:srgbClr val="000080"/>
              </a:solidFill>
              <a:latin typeface="Arial"/>
              <a:cs typeface="Arial"/>
            </a:rPr>
            <a:t>      ● Formula is Frequency(data range, bin range)</a:t>
          </a:r>
        </a:p>
        <a:p>
          <a:pPr algn="l" rtl="0">
            <a:defRPr sz="1000"/>
          </a:pPr>
          <a:r>
            <a:rPr lang="en-US" sz="1200" b="1" i="0" u="none" strike="noStrike" baseline="0">
              <a:solidFill>
                <a:srgbClr val="000080"/>
              </a:solidFill>
              <a:latin typeface="Arial"/>
              <a:cs typeface="Arial"/>
            </a:rPr>
            <a:t>      ● Press Ctrl-Shift-Enter</a:t>
          </a:r>
        </a:p>
        <a:p>
          <a:pPr algn="l" rtl="0">
            <a:defRPr sz="1000"/>
          </a:pPr>
          <a:r>
            <a:rPr lang="en-US" sz="1200" b="1" i="0" u="none" strike="noStrike" baseline="0">
              <a:solidFill>
                <a:srgbClr val="000080"/>
              </a:solidFill>
              <a:latin typeface="Arial"/>
              <a:cs typeface="Arial"/>
            </a:rPr>
            <a:t>6.  Graph as a Column Chart</a:t>
          </a:r>
        </a:p>
      </xdr:txBody>
    </xdr:sp>
    <xdr:clientData/>
  </xdr:twoCellAnchor>
  <xdr:twoCellAnchor>
    <xdr:from>
      <xdr:col>6</xdr:col>
      <xdr:colOff>1</xdr:colOff>
      <xdr:row>43</xdr:row>
      <xdr:rowOff>133350</xdr:rowOff>
    </xdr:from>
    <xdr:to>
      <xdr:col>12</xdr:col>
      <xdr:colOff>495301</xdr:colOff>
      <xdr:row>58</xdr:row>
      <xdr:rowOff>142874</xdr:rowOff>
    </xdr:to>
    <xdr:sp macro="" textlink="">
      <xdr:nvSpPr>
        <xdr:cNvPr id="4" name="Rectangle 7"/>
        <xdr:cNvSpPr>
          <a:spLocks noChangeArrowheads="1"/>
        </xdr:cNvSpPr>
      </xdr:nvSpPr>
      <xdr:spPr bwMode="auto">
        <a:xfrm>
          <a:off x="4829176" y="7105650"/>
          <a:ext cx="4152900" cy="2447924"/>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400" b="1" i="0" u="none" strike="noStrike" baseline="0">
              <a:solidFill>
                <a:srgbClr val="800000"/>
              </a:solidFill>
              <a:latin typeface="Arial"/>
              <a:ea typeface="+mn-ea"/>
              <a:cs typeface="Arial"/>
            </a:rPr>
            <a:t> C</a:t>
          </a:r>
          <a:r>
            <a:rPr lang="en-US" sz="1400" b="1" i="0" u="none" strike="noStrike" baseline="0">
              <a:solidFill>
                <a:srgbClr val="800000"/>
              </a:solidFill>
              <a:latin typeface="Arial"/>
              <a:cs typeface="Arial"/>
            </a:rPr>
            <a:t>reating a histogram using Analysis ToolPak</a:t>
          </a:r>
        </a:p>
        <a:p>
          <a:pPr algn="l" rtl="0">
            <a:defRPr sz="1000"/>
          </a:pPr>
          <a:r>
            <a:rPr lang="en-US" sz="1200" b="1" i="0" u="none" strike="noStrike" baseline="0">
              <a:solidFill>
                <a:srgbClr val="800000"/>
              </a:solidFill>
              <a:latin typeface="Arial"/>
              <a:cs typeface="Arial"/>
            </a:rPr>
            <a:t>                    </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Enter a bin range in a column on the spreadsheet</a:t>
          </a:r>
        </a:p>
        <a:p>
          <a:pPr algn="l" rtl="0">
            <a:defRPr sz="1000"/>
          </a:pPr>
          <a:r>
            <a:rPr lang="en-US" sz="1200" b="1" i="0" u="none" strike="noStrike" baseline="0">
              <a:solidFill>
                <a:srgbClr val="000080"/>
              </a:solidFill>
              <a:latin typeface="Arial"/>
              <a:cs typeface="Arial"/>
            </a:rPr>
            <a:t>2.  Select Data Tab, Data Analysis, then choose</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Histogram option.</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Select the Data Input Range</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Select the Bin Range </a:t>
          </a:r>
        </a:p>
        <a:p>
          <a:pPr algn="l" rtl="0">
            <a:defRPr sz="1000"/>
          </a:pPr>
          <a:r>
            <a:rPr lang="en-US" sz="1200" b="1" i="0" u="none" strike="noStrike" baseline="0">
              <a:solidFill>
                <a:srgbClr val="000080"/>
              </a:solidFill>
              <a:latin typeface="Arial"/>
              <a:cs typeface="Arial"/>
            </a:rPr>
            <a:t>4.  Select Output Range </a:t>
          </a:r>
        </a:p>
        <a:p>
          <a:pPr algn="l" rtl="0">
            <a:defRPr sz="1000"/>
          </a:pPr>
          <a:r>
            <a:rPr lang="en-US" sz="1200" b="1" i="0" u="none" strike="noStrike" baseline="0">
              <a:solidFill>
                <a:srgbClr val="000080"/>
              </a:solidFill>
              <a:latin typeface="Arial"/>
              <a:cs typeface="Arial"/>
            </a:rPr>
            <a:t>5.  Check Chart Output</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Note:  If you do not specify a bin range, the ToolPak will</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create a bin range for you.</a:t>
          </a:r>
        </a:p>
      </xdr:txBody>
    </xdr:sp>
    <xdr:clientData/>
  </xdr:twoCellAnchor>
  <xdr:twoCellAnchor>
    <xdr:from>
      <xdr:col>16</xdr:col>
      <xdr:colOff>323850</xdr:colOff>
      <xdr:row>22</xdr:row>
      <xdr:rowOff>152400</xdr:rowOff>
    </xdr:from>
    <xdr:to>
      <xdr:col>25</xdr:col>
      <xdr:colOff>171450</xdr:colOff>
      <xdr:row>42</xdr:row>
      <xdr:rowOff>123825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476250</xdr:colOff>
      <xdr:row>1</xdr:row>
      <xdr:rowOff>38100</xdr:rowOff>
    </xdr:from>
    <xdr:to>
      <xdr:col>15</xdr:col>
      <xdr:colOff>542925</xdr:colOff>
      <xdr:row>14</xdr:row>
      <xdr:rowOff>19050</xdr:rowOff>
    </xdr:to>
    <xdr:sp macro="" textlink="">
      <xdr:nvSpPr>
        <xdr:cNvPr id="2" name="Text Box 1"/>
        <xdr:cNvSpPr txBox="1">
          <a:spLocks noChangeArrowheads="1"/>
        </xdr:cNvSpPr>
      </xdr:nvSpPr>
      <xdr:spPr bwMode="auto">
        <a:xfrm>
          <a:off x="5305425" y="200025"/>
          <a:ext cx="5553075" cy="2085975"/>
        </a:xfrm>
        <a:prstGeom prst="rect">
          <a:avLst/>
        </a:prstGeom>
        <a:solidFill>
          <a:srgbClr val="FFFF99"/>
        </a:solidFill>
        <a:ln w="28575">
          <a:solidFill>
            <a:srgbClr val="80000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                    Scatter chart (also called XY chart) </a:t>
          </a:r>
          <a:br>
            <a:rPr lang="en-US" sz="1600" b="1" i="0" u="none" strike="noStrike" baseline="0">
              <a:solidFill>
                <a:srgbClr val="800000"/>
              </a:solidFill>
              <a:latin typeface="Arial"/>
              <a:cs typeface="Arial"/>
            </a:rPr>
          </a:br>
          <a:r>
            <a:rPr lang="en-US" sz="1600" b="1" i="0" u="none" strike="noStrike" baseline="0">
              <a:solidFill>
                <a:srgbClr val="800000"/>
              </a:solidFill>
              <a:latin typeface="Arial"/>
              <a:cs typeface="Arial"/>
            </a:rPr>
            <a:t>    </a:t>
          </a:r>
          <a:r>
            <a:rPr lang="en-US" sz="1400" b="1" i="0" u="none" strike="noStrike" baseline="0">
              <a:solidFill>
                <a:srgbClr val="000080"/>
              </a:solidFill>
              <a:latin typeface="Arial"/>
              <a:ea typeface="+mn-ea"/>
              <a:cs typeface="Arial"/>
            </a:rPr>
            <a:t>(useful for visualizing relationships between two variables</a:t>
          </a:r>
          <a:r>
            <a:rPr lang="en-US" sz="1400" b="1" i="0" u="none" strike="noStrike" baseline="0">
              <a:solidFill>
                <a:srgbClr val="800000"/>
              </a:solidFill>
              <a:latin typeface="Arial"/>
              <a:cs typeface="Arial"/>
            </a:rPr>
            <a:t>)</a:t>
          </a:r>
        </a:p>
        <a:p>
          <a:pPr algn="l" rtl="0">
            <a:defRPr sz="1000"/>
          </a:pPr>
          <a:endParaRPr lang="en-US" sz="1600" b="1" i="0" u="none" strike="noStrike" baseline="0">
            <a:solidFill>
              <a:srgbClr val="800000"/>
            </a:solidFill>
            <a:latin typeface="Arial"/>
            <a:cs typeface="Arial"/>
          </a:endParaRPr>
        </a:p>
        <a:p>
          <a:pPr algn="l" rtl="0">
            <a:defRPr sz="1000"/>
          </a:pPr>
          <a:r>
            <a:rPr lang="en-US" sz="1600" b="1" i="0" u="none" strike="noStrike" baseline="0">
              <a:solidFill>
                <a:srgbClr val="800000"/>
              </a:solidFill>
              <a:latin typeface="Arial"/>
              <a:cs typeface="Arial"/>
            </a:rPr>
            <a:t>       </a:t>
          </a: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The data in the "Actors" data set may lead us to suppose that stars whose movies gross large amounts have the largest salaries.  Is this actually true?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Create a Scatterplot to look at the relationship between domestic movie gross and salary.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104775</xdr:colOff>
      <xdr:row>44</xdr:row>
      <xdr:rowOff>123826</xdr:rowOff>
    </xdr:from>
    <xdr:to>
      <xdr:col>6</xdr:col>
      <xdr:colOff>152400</xdr:colOff>
      <xdr:row>59</xdr:row>
      <xdr:rowOff>123825</xdr:rowOff>
    </xdr:to>
    <xdr:sp macro="" textlink="">
      <xdr:nvSpPr>
        <xdr:cNvPr id="2" name="Rectangle 1"/>
        <xdr:cNvSpPr>
          <a:spLocks noChangeArrowheads="1"/>
        </xdr:cNvSpPr>
      </xdr:nvSpPr>
      <xdr:spPr bwMode="auto">
        <a:xfrm>
          <a:off x="1704975" y="7248526"/>
          <a:ext cx="4133850" cy="2428874"/>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333399"/>
              </a:solidFill>
              <a:latin typeface="Arial"/>
              <a:cs typeface="Arial"/>
            </a:rPr>
            <a:t>                                </a:t>
          </a:r>
          <a:r>
            <a:rPr lang="en-US" sz="1200" b="1" i="0" u="none" strike="noStrike" baseline="0">
              <a:solidFill>
                <a:srgbClr val="800000"/>
              </a:solidFill>
              <a:latin typeface="Arial"/>
              <a:cs typeface="Arial"/>
            </a:rPr>
            <a:t>Summary Measures</a:t>
          </a:r>
          <a:endParaRPr lang="en-US" sz="1200" b="1" i="0" u="sng" strike="noStrike" baseline="0">
            <a:solidFill>
              <a:srgbClr val="800000"/>
            </a:solidFill>
            <a:latin typeface="Arial"/>
            <a:cs typeface="Arial"/>
          </a:endParaRPr>
        </a:p>
        <a:p>
          <a:pPr algn="l" rtl="0">
            <a:defRPr sz="1000"/>
          </a:pPr>
          <a:r>
            <a:rPr lang="en-US" sz="1200" b="1" i="0" u="none" strike="noStrike" baseline="0">
              <a:solidFill>
                <a:srgbClr val="800000"/>
              </a:solidFill>
              <a:latin typeface="Arial"/>
              <a:cs typeface="Arial"/>
            </a:rPr>
            <a:t>                   using Analysis ToolPak  in Excel</a:t>
          </a:r>
          <a:endParaRPr lang="en-US" sz="1200" b="1" i="0" u="sng" strike="noStrike" baseline="0">
            <a:solidFill>
              <a:srgbClr val="800000"/>
            </a:solidFill>
            <a:latin typeface="Arial"/>
            <a:cs typeface="Arial"/>
          </a:endParaRPr>
        </a:p>
        <a:p>
          <a:pPr algn="l" rtl="0">
            <a:defRPr sz="1000"/>
          </a:pP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Select the data.</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Select Data Analysis Toolpak</a:t>
          </a:r>
        </a:p>
        <a:p>
          <a:pPr algn="l" rtl="0">
            <a:defRPr sz="1000"/>
          </a:pPr>
          <a:r>
            <a:rPr lang="en-US" sz="1200" b="1" i="0" u="none" strike="noStrike" baseline="0">
              <a:solidFill>
                <a:srgbClr val="000080"/>
              </a:solidFill>
              <a:latin typeface="Arial"/>
              <a:cs typeface="Arial"/>
            </a:rPr>
            <a:t>           + Descriptive Statistics </a:t>
          </a:r>
        </a:p>
        <a:p>
          <a:pPr algn="l" rtl="0">
            <a:defRPr sz="1000"/>
          </a:pPr>
          <a:r>
            <a:rPr lang="en-US" sz="1200" b="1" i="0" u="none" strike="noStrike" baseline="0">
              <a:solidFill>
                <a:srgbClr val="000080"/>
              </a:solidFill>
              <a:latin typeface="Arial"/>
              <a:cs typeface="Arial"/>
            </a:rPr>
            <a:t>3.  The "Input range: $A$3:$A$193" is already selected.</a:t>
          </a:r>
        </a:p>
        <a:p>
          <a:pPr algn="l" rtl="0">
            <a:defRPr sz="1000"/>
          </a:pPr>
          <a:r>
            <a:rPr lang="en-US" sz="1200" b="1" i="0" u="none" strike="noStrike" baseline="0">
              <a:solidFill>
                <a:srgbClr val="000080"/>
              </a:solidFill>
              <a:latin typeface="Arial"/>
              <a:cs typeface="Arial"/>
            </a:rPr>
            <a:t>      Check "Labels in first row"</a:t>
          </a:r>
        </a:p>
        <a:p>
          <a:pPr algn="l" rtl="0">
            <a:defRPr sz="1000"/>
          </a:pPr>
          <a:r>
            <a:rPr lang="en-US" sz="1200" b="1" i="0" u="none" strike="noStrike" baseline="0">
              <a:solidFill>
                <a:srgbClr val="000080"/>
              </a:solidFill>
              <a:latin typeface="Arial"/>
              <a:cs typeface="Arial"/>
            </a:rPr>
            <a:t>      Select "Output range" and select the Range $D$6</a:t>
          </a:r>
        </a:p>
        <a:p>
          <a:pPr algn="l" rtl="0">
            <a:defRPr sz="1000"/>
          </a:pPr>
          <a:r>
            <a:rPr lang="en-US" sz="1200" b="1" i="0" u="none" strike="noStrike" baseline="0">
              <a:solidFill>
                <a:srgbClr val="000080"/>
              </a:solidFill>
              <a:latin typeface="Arial"/>
              <a:cs typeface="Arial"/>
            </a:rPr>
            <a:t>      Check "Summary statistics".</a:t>
          </a:r>
        </a:p>
        <a:p>
          <a:pPr algn="l" rtl="0">
            <a:defRPr sz="1000"/>
          </a:pPr>
          <a:r>
            <a:rPr lang="en-US" sz="1200" b="1" i="0" u="none" strike="noStrike" baseline="0">
              <a:solidFill>
                <a:srgbClr val="000080"/>
              </a:solidFill>
              <a:latin typeface="Arial"/>
              <a:cs typeface="Arial"/>
            </a:rPr>
            <a:t>      OK.</a:t>
          </a:r>
        </a:p>
      </xdr:txBody>
    </xdr:sp>
    <xdr:clientData/>
  </xdr:twoCellAnchor>
  <xdr:twoCellAnchor>
    <xdr:from>
      <xdr:col>1</xdr:col>
      <xdr:colOff>419100</xdr:colOff>
      <xdr:row>1</xdr:row>
      <xdr:rowOff>95250</xdr:rowOff>
    </xdr:from>
    <xdr:to>
      <xdr:col>8</xdr:col>
      <xdr:colOff>0</xdr:colOff>
      <xdr:row>20</xdr:row>
      <xdr:rowOff>28575</xdr:rowOff>
    </xdr:to>
    <xdr:sp macro="" textlink="">
      <xdr:nvSpPr>
        <xdr:cNvPr id="3" name="Text Box 1"/>
        <xdr:cNvSpPr txBox="1">
          <a:spLocks noChangeArrowheads="1"/>
        </xdr:cNvSpPr>
      </xdr:nvSpPr>
      <xdr:spPr bwMode="auto">
        <a:xfrm>
          <a:off x="1028700" y="257175"/>
          <a:ext cx="5876925" cy="30099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l" rtl="0">
            <a:defRPr sz="1000"/>
          </a:pPr>
          <a:r>
            <a:rPr lang="en-US" sz="1600" b="1" i="0" u="none" strike="noStrike" baseline="0">
              <a:solidFill>
                <a:srgbClr val="800000"/>
              </a:solidFill>
              <a:latin typeface="Arial"/>
              <a:cs typeface="Arial"/>
            </a:rPr>
            <a:t>                    Sumarizing Starting Salaries for</a:t>
          </a:r>
        </a:p>
        <a:p>
          <a:pPr algn="l" rtl="0">
            <a:defRPr sz="1000"/>
          </a:pPr>
          <a:r>
            <a:rPr lang="en-US" sz="1600" b="1" i="0" u="none" strike="noStrike" baseline="0">
              <a:solidFill>
                <a:srgbClr val="800000"/>
              </a:solidFill>
              <a:latin typeface="Arial"/>
              <a:cs typeface="Arial"/>
            </a:rPr>
            <a:t>  Business Undergraduates using Descriptive Statistics</a:t>
          </a:r>
          <a:endParaRPr lang="en-US" sz="1200" b="1" i="0" u="none" strike="noStrike" baseline="0">
            <a:solidFill>
              <a:srgbClr val="80000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In the previous lesson we summarized data mainly with tables and graphs.</a:t>
          </a:r>
        </a:p>
        <a:p>
          <a:pPr algn="l" rtl="0">
            <a:defRPr sz="1000"/>
          </a:pPr>
          <a:r>
            <a:rPr lang="en-US" sz="1200" b="1" i="0" u="none" strike="noStrike" baseline="0">
              <a:solidFill>
                <a:srgbClr val="000080"/>
              </a:solidFill>
              <a:latin typeface="Arial"/>
              <a:cs typeface="Arial"/>
            </a:rPr>
            <a:t>It is often useful to summarize data even further with a few well-chosen summary measures, especially since some of these summary measures</a:t>
          </a:r>
        </a:p>
        <a:p>
          <a:pPr algn="l" rtl="0">
            <a:defRPr sz="1000"/>
          </a:pPr>
          <a:r>
            <a:rPr lang="en-US" sz="1200" b="1" i="0" u="none" strike="noStrike" baseline="0">
              <a:solidFill>
                <a:srgbClr val="000080"/>
              </a:solidFill>
              <a:latin typeface="Arial"/>
              <a:cs typeface="Arial"/>
            </a:rPr>
            <a:t>are also the parameters for probability distributions.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The data in the "Salary" data set lists starting salaries for 190 graduates from an undergraduate school of business.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Use the facilities of Excel and the StatTools to compute summary measures.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H:\Documents%20and%20Settings\kim.golden\My%20Documents\Data_Analysis_and_Modeling%2006-002\Lesson%20files\Lesson%2003\ActorsSolved.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im.golden" refreshedDate="38810.59146689815" createdVersion="1" refreshedVersion="4" recordCount="66" upgradeOnRefresh="1">
  <cacheSource type="worksheet">
    <worksheetSource ref="A5:E71" sheet="Pivot Tables" r:id="rId2"/>
  </cacheSource>
  <cacheFields count="5">
    <cacheField name="Name" numFmtId="0">
      <sharedItems/>
    </cacheField>
    <cacheField name="Gender" numFmtId="0">
      <sharedItems count="2">
        <s v="F"/>
        <s v="M"/>
      </sharedItems>
    </cacheField>
    <cacheField name="DomesticGross" numFmtId="0">
      <sharedItems containsSemiMixedTypes="0" containsString="0" containsNumber="1" containsInteger="1" minValue="16" maxValue="166"/>
    </cacheField>
    <cacheField name="ForeignGross" numFmtId="0">
      <sharedItems containsSemiMixedTypes="0" containsString="0" containsNumber="1" containsInteger="1" minValue="4" maxValue="182"/>
    </cacheField>
    <cacheField name="Salary" numFmtId="0">
      <sharedItems containsSemiMixedTypes="0" containsString="0" containsNumber="1" minValue="2" maxValue="20" count="26">
        <n v="2.5"/>
        <n v="4"/>
        <n v="10"/>
        <n v="3"/>
        <n v="12"/>
        <n v="6"/>
        <n v="4.5"/>
        <n v="8.5"/>
        <n v="2"/>
        <n v="9"/>
        <n v="11"/>
        <n v="7"/>
        <n v="7.5"/>
        <n v="8"/>
        <n v="5.5"/>
        <n v="13"/>
        <n v="5.2"/>
        <n v="3.5"/>
        <n v="20"/>
        <n v="19.8"/>
        <n v="12.5"/>
        <n v="19"/>
        <n v="16.5"/>
        <n v="15"/>
        <n v="18"/>
        <n v="17.5"/>
      </sharedItems>
      <fieldGroup base="4">
        <rangePr startNum="2" endNum="20" groupInterval="3"/>
        <groupItems count="8">
          <s v="&lt;2"/>
          <s v="2-5"/>
          <s v="5-8"/>
          <s v="8-11"/>
          <s v="11-14"/>
          <s v="14-17"/>
          <s v="17-20"/>
          <s v="&gt;20"/>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6">
  <r>
    <s v="Angela Bassett"/>
    <x v="0"/>
    <n v="32"/>
    <n v="17"/>
    <x v="0"/>
  </r>
  <r>
    <s v="Jessica Lange"/>
    <x v="0"/>
    <n v="21"/>
    <n v="27"/>
    <x v="0"/>
  </r>
  <r>
    <s v="Winona Ryder"/>
    <x v="0"/>
    <n v="36"/>
    <n v="30"/>
    <x v="1"/>
  </r>
  <r>
    <s v="Michelle Pfeiffer"/>
    <x v="0"/>
    <n v="66"/>
    <n v="31"/>
    <x v="2"/>
  </r>
  <r>
    <s v="Whoopi Goldberg"/>
    <x v="0"/>
    <n v="32"/>
    <n v="33"/>
    <x v="2"/>
  </r>
  <r>
    <s v="Emma Thompson"/>
    <x v="0"/>
    <n v="26"/>
    <n v="44"/>
    <x v="3"/>
  </r>
  <r>
    <s v="Julia Roberts"/>
    <x v="0"/>
    <n v="57"/>
    <n v="47"/>
    <x v="4"/>
  </r>
  <r>
    <s v="Sharon Stone"/>
    <x v="0"/>
    <n v="32"/>
    <n v="47"/>
    <x v="5"/>
  </r>
  <r>
    <s v="Meryl Streep"/>
    <x v="0"/>
    <n v="34"/>
    <n v="47"/>
    <x v="6"/>
  </r>
  <r>
    <s v="Susan Sarandon"/>
    <x v="0"/>
    <n v="38"/>
    <n v="49"/>
    <x v="3"/>
  </r>
  <r>
    <s v="Nicole Kidman"/>
    <x v="0"/>
    <n v="55"/>
    <n v="51"/>
    <x v="1"/>
  </r>
  <r>
    <s v="Holly Hunter"/>
    <x v="0"/>
    <n v="51"/>
    <n v="53"/>
    <x v="0"/>
  </r>
  <r>
    <s v="Meg Ryan"/>
    <x v="0"/>
    <n v="43"/>
    <n v="55"/>
    <x v="7"/>
  </r>
  <r>
    <s v="Andie Macdowell"/>
    <x v="0"/>
    <n v="26"/>
    <n v="75"/>
    <x v="8"/>
  </r>
  <r>
    <s v="Jodie Foster"/>
    <x v="0"/>
    <n v="62"/>
    <n v="85"/>
    <x v="9"/>
  </r>
  <r>
    <s v="Rene Russo"/>
    <x v="0"/>
    <n v="69"/>
    <n v="85"/>
    <x v="0"/>
  </r>
  <r>
    <s v="Sandra Bullock"/>
    <x v="0"/>
    <n v="64"/>
    <n v="104"/>
    <x v="10"/>
  </r>
  <r>
    <s v="Demi Moore"/>
    <x v="0"/>
    <n v="65"/>
    <n v="125"/>
    <x v="4"/>
  </r>
  <r>
    <s v="Danny Glover"/>
    <x v="1"/>
    <n v="42"/>
    <n v="4"/>
    <x v="8"/>
  </r>
  <r>
    <s v="Billy Crystal"/>
    <x v="1"/>
    <n v="52"/>
    <n v="14"/>
    <x v="11"/>
  </r>
  <r>
    <s v="Nicholas Cage"/>
    <x v="1"/>
    <n v="20"/>
    <n v="16"/>
    <x v="11"/>
  </r>
  <r>
    <s v="Micheal Keaton"/>
    <x v="1"/>
    <n v="47"/>
    <n v="19"/>
    <x v="11"/>
  </r>
  <r>
    <s v="Bill Murray"/>
    <x v="1"/>
    <n v="47"/>
    <n v="21"/>
    <x v="12"/>
  </r>
  <r>
    <s v="Macaulay Culkin"/>
    <x v="1"/>
    <n v="48"/>
    <n v="24"/>
    <x v="13"/>
  </r>
  <r>
    <s v="Richard Dreyfus"/>
    <x v="1"/>
    <n v="40"/>
    <n v="28"/>
    <x v="11"/>
  </r>
  <r>
    <s v="Tim Robbins"/>
    <x v="1"/>
    <n v="16"/>
    <n v="29"/>
    <x v="1"/>
  </r>
  <r>
    <s v="Wesley Snipes"/>
    <x v="1"/>
    <n v="39"/>
    <n v="36"/>
    <x v="2"/>
  </r>
  <r>
    <s v="Steve Martin"/>
    <x v="1"/>
    <n v="43"/>
    <n v="37"/>
    <x v="12"/>
  </r>
  <r>
    <s v="Daniel Day-Lewis"/>
    <x v="1"/>
    <n v="29"/>
    <n v="37"/>
    <x v="13"/>
  </r>
  <r>
    <s v="Danny Devito"/>
    <x v="1"/>
    <n v="54"/>
    <n v="39"/>
    <x v="14"/>
  </r>
  <r>
    <s v="Sean Connery"/>
    <x v="1"/>
    <n v="33"/>
    <n v="40"/>
    <x v="15"/>
  </r>
  <r>
    <s v="Christian Slater"/>
    <x v="1"/>
    <n v="39"/>
    <n v="43"/>
    <x v="14"/>
  </r>
  <r>
    <s v="Charlie Sheen"/>
    <x v="1"/>
    <n v="25"/>
    <n v="49"/>
    <x v="16"/>
  </r>
  <r>
    <s v="Anthony Hopkins"/>
    <x v="1"/>
    <n v="23"/>
    <n v="52"/>
    <x v="17"/>
  </r>
  <r>
    <s v="Kurt Russell"/>
    <x v="1"/>
    <n v="58"/>
    <n v="56"/>
    <x v="2"/>
  </r>
  <r>
    <s v="AL Pacino"/>
    <x v="1"/>
    <n v="33"/>
    <n v="59"/>
    <x v="3"/>
  </r>
  <r>
    <s v="Woody Harrelson"/>
    <x v="1"/>
    <n v="44"/>
    <n v="60"/>
    <x v="14"/>
  </r>
  <r>
    <s v="Tommy Lee Jones"/>
    <x v="1"/>
    <n v="60"/>
    <n v="63"/>
    <x v="12"/>
  </r>
  <r>
    <s v="Gene Hackman"/>
    <x v="1"/>
    <n v="83"/>
    <n v="65"/>
    <x v="5"/>
  </r>
  <r>
    <s v="Kevin Bacon"/>
    <x v="1"/>
    <n v="78"/>
    <n v="67"/>
    <x v="0"/>
  </r>
  <r>
    <s v="Hugh Grant"/>
    <x v="1"/>
    <n v="31"/>
    <n v="67"/>
    <x v="12"/>
  </r>
  <r>
    <s v="Keanu Reeves"/>
    <x v="1"/>
    <n v="37"/>
    <n v="68"/>
    <x v="13"/>
  </r>
  <r>
    <s v="Val Kilmer"/>
    <x v="1"/>
    <n v="57"/>
    <n v="69"/>
    <x v="1"/>
  </r>
  <r>
    <s v="Chris O'Donnell"/>
    <x v="1"/>
    <n v="57"/>
    <n v="69"/>
    <x v="1"/>
  </r>
  <r>
    <s v="Jack Nicholson"/>
    <x v="1"/>
    <n v="41"/>
    <n v="71"/>
    <x v="2"/>
  </r>
  <r>
    <s v="Denzel Washington"/>
    <x v="1"/>
    <n v="55"/>
    <n v="73"/>
    <x v="2"/>
  </r>
  <r>
    <s v="Richard Gere"/>
    <x v="1"/>
    <n v="24"/>
    <n v="74"/>
    <x v="12"/>
  </r>
  <r>
    <s v="Kevin Costner"/>
    <x v="1"/>
    <n v="59"/>
    <n v="77"/>
    <x v="15"/>
  </r>
  <r>
    <s v="JohnTravolta"/>
    <x v="1"/>
    <n v="54"/>
    <n v="82"/>
    <x v="18"/>
  </r>
  <r>
    <s v="Robert De Niro"/>
    <x v="1"/>
    <n v="27"/>
    <n v="83"/>
    <x v="5"/>
  </r>
  <r>
    <s v="Sly Stallone"/>
    <x v="1"/>
    <n v="49"/>
    <n v="86"/>
    <x v="19"/>
  </r>
  <r>
    <s v="Tom Cruise"/>
    <x v="1"/>
    <n v="103"/>
    <n v="91"/>
    <x v="18"/>
  </r>
  <r>
    <s v="Harrison Ford"/>
    <x v="1"/>
    <n v="96"/>
    <n v="91"/>
    <x v="18"/>
  </r>
  <r>
    <s v="Clint Eastwood"/>
    <x v="1"/>
    <n v="55"/>
    <n v="94"/>
    <x v="20"/>
  </r>
  <r>
    <s v="Mel Gibson"/>
    <x v="1"/>
    <n v="91"/>
    <n v="95"/>
    <x v="21"/>
  </r>
  <r>
    <s v="Bruce Willis"/>
    <x v="1"/>
    <n v="55"/>
    <n v="99"/>
    <x v="22"/>
  </r>
  <r>
    <s v="Bill Pullman"/>
    <x v="1"/>
    <n v="38"/>
    <n v="103"/>
    <x v="5"/>
  </r>
  <r>
    <s v="Liam Neeson"/>
    <x v="1"/>
    <n v="29"/>
    <n v="108"/>
    <x v="3"/>
  </r>
  <r>
    <s v="Samuel Jackson"/>
    <x v="1"/>
    <n v="40"/>
    <n v="122"/>
    <x v="6"/>
  </r>
  <r>
    <s v="Jim Carrey"/>
    <x v="1"/>
    <n v="122"/>
    <n v="123"/>
    <x v="23"/>
  </r>
  <r>
    <s v="Morgan Freeman"/>
    <x v="1"/>
    <n v="77"/>
    <n v="123"/>
    <x v="5"/>
  </r>
  <r>
    <s v="Arnold Scharz"/>
    <x v="1"/>
    <n v="108"/>
    <n v="124"/>
    <x v="18"/>
  </r>
  <r>
    <s v="Brad Pitt"/>
    <x v="1"/>
    <n v="57"/>
    <n v="124"/>
    <x v="2"/>
  </r>
  <r>
    <s v="Michael Douglas"/>
    <x v="1"/>
    <n v="68"/>
    <n v="137"/>
    <x v="24"/>
  </r>
  <r>
    <s v="Robin Williams"/>
    <x v="1"/>
    <n v="92"/>
    <n v="180"/>
    <x v="23"/>
  </r>
  <r>
    <s v="Tom Hanks"/>
    <x v="1"/>
    <n v="166"/>
    <n v="182"/>
    <x v="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dataOnRows="1" applyNumberFormats="0" applyBorderFormats="0" applyFontFormats="0" applyPatternFormats="0" applyAlignmentFormats="0" applyWidthHeightFormats="1" dataCaption="Data" updatedVersion="1" showMemberPropertyTips="0" useAutoFormatting="1" itemPrintTitles="1" createdVersion="1" indent="0" compact="0" compactData="0" gridDropZones="1">
  <location ref="F131:I139" firstHeaderRow="1" firstDataRow="2" firstDataCol="1"/>
  <pivotFields count="5">
    <pivotField compact="0" outline="0" subtotalTop="0" showAll="0" includeNewItemsInFilter="1"/>
    <pivotField axis="axisCol" dataField="1" compact="0" outline="0" subtotalTop="0" showAll="0" includeNewItemsInFilter="1">
      <items count="3">
        <item x="0"/>
        <item x="1"/>
        <item t="default"/>
      </items>
    </pivotField>
    <pivotField compact="0" outline="0" subtotalTop="0" showAll="0" includeNewItemsInFilter="1"/>
    <pivotField compact="0" outline="0" subtotalTop="0" showAll="0" includeNewItemsInFilter="1"/>
    <pivotField axis="axisRow" compact="0" outline="0" subtotalTop="0" showAll="0" includeNewItemsInFilter="1">
      <items count="9">
        <item x="0"/>
        <item x="1"/>
        <item x="2"/>
        <item x="3"/>
        <item x="4"/>
        <item x="5"/>
        <item x="6"/>
        <item x="7"/>
        <item t="default"/>
      </items>
    </pivotField>
  </pivotFields>
  <rowFields count="1">
    <field x="4"/>
  </rowFields>
  <rowItems count="7">
    <i>
      <x v="1"/>
    </i>
    <i>
      <x v="2"/>
    </i>
    <i>
      <x v="3"/>
    </i>
    <i>
      <x v="4"/>
    </i>
    <i>
      <x v="5"/>
    </i>
    <i>
      <x v="6"/>
    </i>
    <i t="grand">
      <x/>
    </i>
  </rowItems>
  <colFields count="1">
    <field x="1"/>
  </colFields>
  <colItems count="3">
    <i>
      <x/>
    </i>
    <i>
      <x v="1"/>
    </i>
    <i t="grand">
      <x/>
    </i>
  </colItems>
  <dataFields count="1">
    <dataField name="Count of Gender" fld="1" subtotal="count" showDataAs="percentOfCol" baseField="0" baseItem="0" numFmtId="10"/>
  </dataFields>
  <formats count="1">
    <format dxfId="0">
      <pivotArea type="all" dataOnly="0"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2" sqref="A2"/>
    </sheetView>
  </sheetViews>
  <sheetFormatPr defaultRowHeight="15" x14ac:dyDescent="0.25"/>
  <cols>
    <col min="1" max="1" width="49.28515625" style="69" bestFit="1" customWidth="1"/>
    <col min="2" max="2" width="5" style="68" customWidth="1"/>
    <col min="3" max="3" width="64.85546875" style="69" bestFit="1" customWidth="1"/>
    <col min="4" max="16384" width="9.140625" style="69"/>
  </cols>
  <sheetData>
    <row r="1" spans="1:3" ht="9.75" customHeight="1" thickBot="1" x14ac:dyDescent="0.3">
      <c r="C1" s="79"/>
    </row>
    <row r="2" spans="1:3" ht="15" customHeight="1" x14ac:dyDescent="0.25">
      <c r="A2" s="71" t="s">
        <v>97</v>
      </c>
      <c r="C2" s="70" t="s">
        <v>96</v>
      </c>
    </row>
    <row r="3" spans="1:3" ht="15" customHeight="1" x14ac:dyDescent="0.25">
      <c r="A3" s="72" t="s">
        <v>99</v>
      </c>
      <c r="C3" s="70" t="s">
        <v>98</v>
      </c>
    </row>
    <row r="4" spans="1:3" ht="15" customHeight="1" thickBot="1" x14ac:dyDescent="0.3">
      <c r="A4" s="72" t="s">
        <v>101</v>
      </c>
      <c r="C4" s="73" t="s">
        <v>100</v>
      </c>
    </row>
    <row r="5" spans="1:3" ht="15" customHeight="1" x14ac:dyDescent="0.25">
      <c r="A5" s="74" t="s">
        <v>103</v>
      </c>
      <c r="C5" s="73" t="s">
        <v>102</v>
      </c>
    </row>
    <row r="6" spans="1:3" ht="15" customHeight="1" x14ac:dyDescent="0.25">
      <c r="A6" s="75" t="s">
        <v>105</v>
      </c>
      <c r="C6" s="73" t="s">
        <v>104</v>
      </c>
    </row>
    <row r="7" spans="1:3" x14ac:dyDescent="0.25">
      <c r="A7" s="75" t="s">
        <v>107</v>
      </c>
      <c r="C7" s="70" t="s">
        <v>106</v>
      </c>
    </row>
    <row r="8" spans="1:3" ht="15" customHeight="1" x14ac:dyDescent="0.25">
      <c r="A8" s="75" t="s">
        <v>109</v>
      </c>
      <c r="C8" s="73" t="s">
        <v>108</v>
      </c>
    </row>
    <row r="9" spans="1:3" ht="15" customHeight="1" x14ac:dyDescent="0.25">
      <c r="A9" s="75" t="s">
        <v>111</v>
      </c>
      <c r="C9" s="73" t="s">
        <v>110</v>
      </c>
    </row>
    <row r="10" spans="1:3" ht="15" customHeight="1" x14ac:dyDescent="0.25">
      <c r="A10" s="75" t="s">
        <v>113</v>
      </c>
      <c r="C10" s="73" t="s">
        <v>112</v>
      </c>
    </row>
    <row r="11" spans="1:3" ht="15" customHeight="1" x14ac:dyDescent="0.25">
      <c r="A11" s="75" t="s">
        <v>115</v>
      </c>
      <c r="C11" s="70" t="s">
        <v>114</v>
      </c>
    </row>
    <row r="12" spans="1:3" ht="15" customHeight="1" thickBot="1" x14ac:dyDescent="0.3">
      <c r="A12" s="76" t="s">
        <v>117</v>
      </c>
      <c r="C12" s="70" t="s">
        <v>116</v>
      </c>
    </row>
    <row r="13" spans="1:3" ht="15" customHeight="1" x14ac:dyDescent="0.25">
      <c r="C13" s="70" t="s">
        <v>118</v>
      </c>
    </row>
    <row r="14" spans="1:3" x14ac:dyDescent="0.25">
      <c r="C14" s="70" t="s">
        <v>119</v>
      </c>
    </row>
    <row r="15" spans="1:3" x14ac:dyDescent="0.25">
      <c r="C15" s="70" t="s">
        <v>120</v>
      </c>
    </row>
    <row r="16" spans="1:3" x14ac:dyDescent="0.25">
      <c r="C16" s="70" t="s">
        <v>121</v>
      </c>
    </row>
    <row r="17" spans="2:3" ht="9.75" customHeight="1" x14ac:dyDescent="0.25">
      <c r="B17" s="69"/>
      <c r="C17" s="79"/>
    </row>
    <row r="18" spans="2:3" ht="15" customHeight="1" x14ac:dyDescent="0.25">
      <c r="C18" s="78" t="s">
        <v>132</v>
      </c>
    </row>
    <row r="19" spans="2:3" ht="15.75" customHeight="1" x14ac:dyDescent="0.25">
      <c r="C19" s="78" t="s">
        <v>218</v>
      </c>
    </row>
    <row r="20" spans="2:3" ht="15" customHeight="1" x14ac:dyDescent="0.25">
      <c r="C20" s="78" t="s">
        <v>219</v>
      </c>
    </row>
    <row r="21" spans="2:3" ht="9.75" customHeight="1" x14ac:dyDescent="0.25">
      <c r="B21" s="69"/>
      <c r="C21" s="79"/>
    </row>
    <row r="22" spans="2:3" ht="15.75" customHeight="1" x14ac:dyDescent="0.25">
      <c r="C22" s="78" t="s">
        <v>129</v>
      </c>
    </row>
    <row r="23" spans="2:3" ht="15" customHeight="1" x14ac:dyDescent="0.25">
      <c r="C23" s="78" t="s">
        <v>130</v>
      </c>
    </row>
    <row r="24" spans="2:3" ht="15.75" customHeight="1" x14ac:dyDescent="0.25">
      <c r="B24" s="69"/>
      <c r="C24" s="78" t="s">
        <v>131</v>
      </c>
    </row>
    <row r="25" spans="2:3" ht="9.75" customHeight="1" x14ac:dyDescent="0.25">
      <c r="B25" s="69"/>
      <c r="C25" s="79"/>
    </row>
    <row r="26" spans="2:3" ht="15" customHeight="1" x14ac:dyDescent="0.25">
      <c r="B26" s="69"/>
      <c r="C26" s="80" t="s">
        <v>133</v>
      </c>
    </row>
    <row r="27" spans="2:3" ht="15" customHeight="1" x14ac:dyDescent="0.25">
      <c r="B27" s="69"/>
      <c r="C27" s="80" t="s">
        <v>124</v>
      </c>
    </row>
    <row r="28" spans="2:3" ht="15.75" customHeight="1" x14ac:dyDescent="0.25">
      <c r="B28" s="69"/>
      <c r="C28" s="80" t="s">
        <v>134</v>
      </c>
    </row>
    <row r="29" spans="2:3" ht="15" customHeight="1" x14ac:dyDescent="0.25">
      <c r="B29" s="69"/>
      <c r="C29" s="77" t="s">
        <v>122</v>
      </c>
    </row>
    <row r="30" spans="2:3" ht="15.75" customHeight="1" x14ac:dyDescent="0.25">
      <c r="B30" s="69"/>
      <c r="C30" s="80" t="s">
        <v>125</v>
      </c>
    </row>
    <row r="31" spans="2:3" x14ac:dyDescent="0.25">
      <c r="B31" s="69"/>
      <c r="C31" s="80" t="s">
        <v>184</v>
      </c>
    </row>
    <row r="32" spans="2:3" ht="15" customHeight="1" x14ac:dyDescent="0.25">
      <c r="B32" s="69"/>
      <c r="C32" s="80" t="s">
        <v>126</v>
      </c>
    </row>
    <row r="33" spans="2:3" ht="15" customHeight="1" x14ac:dyDescent="0.25">
      <c r="B33" s="69"/>
      <c r="C33" s="80" t="s">
        <v>127</v>
      </c>
    </row>
    <row r="34" spans="2:3" ht="15" customHeight="1" x14ac:dyDescent="0.25">
      <c r="B34" s="69"/>
      <c r="C34" s="80" t="s">
        <v>128</v>
      </c>
    </row>
    <row r="35" spans="2:3" ht="15" customHeight="1" x14ac:dyDescent="0.25">
      <c r="B35" s="69"/>
      <c r="C35" s="77" t="s">
        <v>123</v>
      </c>
    </row>
    <row r="36" spans="2:3" ht="15" customHeight="1" x14ac:dyDescent="0.25">
      <c r="B36" s="69"/>
      <c r="C36" s="80" t="s">
        <v>117</v>
      </c>
    </row>
    <row r="38" spans="2:3" ht="15" customHeight="1" x14ac:dyDescent="0.25">
      <c r="B38" s="69"/>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tabSelected="1" workbookViewId="0">
      <selection activeCell="G34" sqref="G34"/>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1:N68"/>
  <sheetViews>
    <sheetView topLeftCell="A43" workbookViewId="0"/>
  </sheetViews>
  <sheetFormatPr defaultRowHeight="12.75" x14ac:dyDescent="0.2"/>
  <cols>
    <col min="1" max="1" width="9" style="2" bestFit="1" customWidth="1"/>
    <col min="2" max="3" width="6.7109375" style="2" bestFit="1" customWidth="1"/>
    <col min="4" max="4" width="6.85546875" style="2" customWidth="1"/>
    <col min="5" max="5" width="9.5703125" style="2" customWidth="1"/>
    <col min="6" max="6" width="7.42578125" style="2" customWidth="1"/>
    <col min="7" max="9" width="9.140625" style="2"/>
    <col min="10" max="10" width="10.140625" style="2" customWidth="1"/>
    <col min="11" max="11" width="9.85546875" style="2" customWidth="1"/>
    <col min="12" max="12" width="9.140625" style="2"/>
    <col min="13" max="13" width="8" style="2" customWidth="1"/>
    <col min="14" max="14" width="11.7109375" style="2" customWidth="1"/>
    <col min="15" max="16384" width="9.140625" style="2"/>
  </cols>
  <sheetData>
    <row r="11" spans="1:6" x14ac:dyDescent="0.2">
      <c r="A11" s="4" t="s">
        <v>20</v>
      </c>
    </row>
    <row r="12" spans="1:6" ht="13.5" thickBot="1" x14ac:dyDescent="0.25">
      <c r="B12" s="143" t="s">
        <v>13</v>
      </c>
      <c r="C12" s="144"/>
      <c r="D12" s="144"/>
      <c r="E12" s="144"/>
      <c r="F12" s="145"/>
    </row>
    <row r="13" spans="1:6" ht="13.5" thickTop="1" x14ac:dyDescent="0.2">
      <c r="A13" s="14" t="s">
        <v>7</v>
      </c>
      <c r="B13" s="15">
        <v>0</v>
      </c>
      <c r="C13" s="16">
        <v>60</v>
      </c>
      <c r="D13" s="16">
        <v>70</v>
      </c>
      <c r="E13" s="16">
        <v>80</v>
      </c>
      <c r="F13" s="17">
        <v>90</v>
      </c>
    </row>
    <row r="14" spans="1:6" ht="13.5" thickBot="1" x14ac:dyDescent="0.25">
      <c r="A14" s="14" t="s">
        <v>8</v>
      </c>
      <c r="B14" s="18" t="s">
        <v>10</v>
      </c>
      <c r="C14" s="19" t="s">
        <v>11</v>
      </c>
      <c r="D14" s="19" t="s">
        <v>12</v>
      </c>
      <c r="E14" s="19" t="s">
        <v>5</v>
      </c>
      <c r="F14" s="20" t="s">
        <v>4</v>
      </c>
    </row>
    <row r="15" spans="1:6" ht="13.5" thickTop="1" x14ac:dyDescent="0.2"/>
    <row r="16" spans="1:6" x14ac:dyDescent="0.2">
      <c r="E16" s="4" t="s">
        <v>19</v>
      </c>
    </row>
    <row r="18" spans="1:6" x14ac:dyDescent="0.2">
      <c r="E18" s="146" t="s">
        <v>9</v>
      </c>
      <c r="F18" s="146"/>
    </row>
    <row r="19" spans="1:6" ht="13.5" thickBot="1" x14ac:dyDescent="0.25">
      <c r="A19" s="1" t="s">
        <v>6</v>
      </c>
      <c r="B19" s="1" t="s">
        <v>7</v>
      </c>
      <c r="C19" s="1" t="s">
        <v>8</v>
      </c>
      <c r="E19" s="11" t="s">
        <v>7</v>
      </c>
      <c r="F19" s="11" t="s">
        <v>8</v>
      </c>
    </row>
    <row r="20" spans="1:6" x14ac:dyDescent="0.2">
      <c r="A20" s="1">
        <v>1</v>
      </c>
      <c r="B20" s="3">
        <v>67</v>
      </c>
      <c r="C20" s="21"/>
      <c r="E20" s="12">
        <v>0</v>
      </c>
      <c r="F20" s="9" t="s">
        <v>10</v>
      </c>
    </row>
    <row r="21" spans="1:6" x14ac:dyDescent="0.2">
      <c r="A21" s="1">
        <v>2</v>
      </c>
      <c r="B21" s="3">
        <v>72</v>
      </c>
      <c r="C21" s="22"/>
      <c r="E21" s="12">
        <v>60</v>
      </c>
      <c r="F21" s="9" t="s">
        <v>11</v>
      </c>
    </row>
    <row r="22" spans="1:6" x14ac:dyDescent="0.2">
      <c r="A22" s="1">
        <v>3</v>
      </c>
      <c r="B22" s="3">
        <v>77</v>
      </c>
      <c r="C22" s="22"/>
      <c r="E22" s="12">
        <v>70</v>
      </c>
      <c r="F22" s="9" t="s">
        <v>12</v>
      </c>
    </row>
    <row r="23" spans="1:6" x14ac:dyDescent="0.2">
      <c r="A23" s="1">
        <v>4</v>
      </c>
      <c r="B23" s="3">
        <v>70</v>
      </c>
      <c r="C23" s="22"/>
      <c r="E23" s="12">
        <v>80</v>
      </c>
      <c r="F23" s="9" t="s">
        <v>5</v>
      </c>
    </row>
    <row r="24" spans="1:6" ht="13.5" thickBot="1" x14ac:dyDescent="0.25">
      <c r="A24" s="1">
        <v>5</v>
      </c>
      <c r="B24" s="3">
        <v>66</v>
      </c>
      <c r="C24" s="22"/>
      <c r="E24" s="13">
        <v>90</v>
      </c>
      <c r="F24" s="10" t="s">
        <v>4</v>
      </c>
    </row>
    <row r="25" spans="1:6" x14ac:dyDescent="0.2">
      <c r="A25" s="1">
        <v>6</v>
      </c>
      <c r="B25" s="3">
        <v>81</v>
      </c>
      <c r="C25" s="22"/>
    </row>
    <row r="26" spans="1:6" x14ac:dyDescent="0.2">
      <c r="A26" s="1">
        <v>7</v>
      </c>
      <c r="B26" s="3">
        <v>93</v>
      </c>
      <c r="C26" s="22"/>
    </row>
    <row r="27" spans="1:6" x14ac:dyDescent="0.2">
      <c r="A27" s="1">
        <v>8</v>
      </c>
      <c r="B27" s="3">
        <v>59</v>
      </c>
      <c r="C27" s="22"/>
    </row>
    <row r="28" spans="1:6" ht="13.5" thickBot="1" x14ac:dyDescent="0.25">
      <c r="A28" s="1">
        <v>9</v>
      </c>
      <c r="B28" s="3">
        <v>90</v>
      </c>
      <c r="C28" s="23"/>
    </row>
    <row r="39" spans="1:14" x14ac:dyDescent="0.2">
      <c r="E39" s="146" t="s">
        <v>9</v>
      </c>
      <c r="F39" s="146"/>
    </row>
    <row r="40" spans="1:14" ht="26.25" thickBot="1" x14ac:dyDescent="0.25">
      <c r="A40" s="1" t="s">
        <v>14</v>
      </c>
      <c r="B40" s="8" t="s">
        <v>15</v>
      </c>
      <c r="C40" s="8" t="s">
        <v>16</v>
      </c>
      <c r="E40" s="24" t="s">
        <v>17</v>
      </c>
      <c r="F40" s="25" t="s">
        <v>18</v>
      </c>
    </row>
    <row r="41" spans="1:14" x14ac:dyDescent="0.2">
      <c r="A41" s="3">
        <v>1</v>
      </c>
      <c r="B41" s="3">
        <v>373</v>
      </c>
      <c r="C41" s="26"/>
      <c r="E41" s="27"/>
      <c r="F41" s="28"/>
    </row>
    <row r="42" spans="1:14" x14ac:dyDescent="0.2">
      <c r="A42" s="3">
        <v>2</v>
      </c>
      <c r="B42" s="3">
        <v>475</v>
      </c>
      <c r="C42" s="29"/>
      <c r="E42" s="30"/>
      <c r="F42" s="31"/>
    </row>
    <row r="43" spans="1:14" ht="13.5" thickBot="1" x14ac:dyDescent="0.25">
      <c r="A43" s="3">
        <v>3</v>
      </c>
      <c r="B43" s="3">
        <v>459</v>
      </c>
      <c r="C43" s="29"/>
      <c r="E43" s="32"/>
      <c r="F43" s="33"/>
    </row>
    <row r="44" spans="1:14" x14ac:dyDescent="0.2">
      <c r="A44" s="3">
        <v>4</v>
      </c>
      <c r="B44" s="3">
        <v>441</v>
      </c>
      <c r="C44" s="29"/>
    </row>
    <row r="45" spans="1:14" s="39" customFormat="1" x14ac:dyDescent="0.2">
      <c r="A45" s="3">
        <v>5</v>
      </c>
      <c r="B45" s="3">
        <v>238</v>
      </c>
      <c r="C45" s="29"/>
      <c r="I45" s="40"/>
      <c r="J45" s="40"/>
      <c r="K45" s="40"/>
      <c r="L45" s="41"/>
      <c r="M45" s="147"/>
      <c r="N45" s="147"/>
    </row>
    <row r="46" spans="1:14" s="38" customFormat="1" x14ac:dyDescent="0.2">
      <c r="A46" s="36">
        <v>6</v>
      </c>
      <c r="B46" s="36">
        <v>349</v>
      </c>
      <c r="C46" s="37"/>
      <c r="I46" s="42"/>
      <c r="J46" s="42"/>
      <c r="K46" s="43"/>
      <c r="L46" s="44"/>
      <c r="M46" s="45"/>
      <c r="N46" s="45"/>
    </row>
    <row r="47" spans="1:14" x14ac:dyDescent="0.2">
      <c r="A47" s="3">
        <v>7</v>
      </c>
      <c r="B47" s="3">
        <v>344</v>
      </c>
      <c r="C47" s="29"/>
      <c r="I47" s="6"/>
      <c r="J47" s="6"/>
      <c r="K47" s="46"/>
      <c r="L47" s="7"/>
      <c r="M47" s="40"/>
      <c r="N47" s="47"/>
    </row>
    <row r="48" spans="1:14" ht="13.5" thickBot="1" x14ac:dyDescent="0.25">
      <c r="A48" s="3">
        <v>8</v>
      </c>
      <c r="B48" s="3">
        <v>203</v>
      </c>
      <c r="C48" s="34"/>
      <c r="I48" s="6"/>
      <c r="J48" s="6"/>
      <c r="K48" s="46"/>
      <c r="L48" s="7"/>
      <c r="M48" s="40"/>
      <c r="N48" s="47"/>
    </row>
    <row r="49" spans="1:14" x14ac:dyDescent="0.2">
      <c r="I49" s="6"/>
      <c r="J49" s="6"/>
      <c r="K49" s="46"/>
      <c r="L49" s="7"/>
      <c r="M49" s="40"/>
      <c r="N49" s="47"/>
    </row>
    <row r="50" spans="1:14" x14ac:dyDescent="0.2">
      <c r="I50" s="6"/>
      <c r="J50" s="6"/>
      <c r="K50" s="46"/>
      <c r="L50" s="7"/>
      <c r="M50" s="7"/>
      <c r="N50" s="7"/>
    </row>
    <row r="51" spans="1:14" x14ac:dyDescent="0.2">
      <c r="I51" s="6"/>
      <c r="J51" s="6"/>
      <c r="K51" s="46"/>
      <c r="L51" s="7"/>
      <c r="M51" s="7"/>
      <c r="N51" s="7"/>
    </row>
    <row r="52" spans="1:14" x14ac:dyDescent="0.2">
      <c r="I52" s="6"/>
      <c r="J52" s="6"/>
      <c r="K52" s="46"/>
      <c r="L52" s="7"/>
      <c r="M52" s="7"/>
      <c r="N52" s="7"/>
    </row>
    <row r="53" spans="1:14" x14ac:dyDescent="0.2">
      <c r="I53" s="6"/>
      <c r="J53" s="6"/>
      <c r="K53" s="46"/>
      <c r="L53" s="7"/>
      <c r="M53" s="7"/>
      <c r="N53" s="7"/>
    </row>
    <row r="54" spans="1:14" x14ac:dyDescent="0.2">
      <c r="I54" s="3"/>
      <c r="J54" s="3"/>
      <c r="K54" s="35"/>
    </row>
    <row r="55" spans="1:14" x14ac:dyDescent="0.2">
      <c r="I55" s="3"/>
      <c r="J55" s="3"/>
      <c r="K55" s="35"/>
    </row>
    <row r="56" spans="1:14" ht="13.5" thickBot="1" x14ac:dyDescent="0.25"/>
    <row r="57" spans="1:14" ht="13.5" x14ac:dyDescent="0.25">
      <c r="A57" s="5"/>
      <c r="B57" s="5"/>
      <c r="C57" s="50" t="s">
        <v>0</v>
      </c>
      <c r="D57" s="48" t="s">
        <v>1</v>
      </c>
      <c r="E57" s="48" t="s">
        <v>2</v>
      </c>
      <c r="F57" s="49" t="s">
        <v>3</v>
      </c>
    </row>
    <row r="58" spans="1:14" x14ac:dyDescent="0.2">
      <c r="A58" s="5"/>
      <c r="B58" s="5"/>
      <c r="C58" s="51">
        <v>7</v>
      </c>
      <c r="D58" s="52"/>
      <c r="E58" s="52"/>
      <c r="F58" s="53"/>
    </row>
    <row r="59" spans="1:14" x14ac:dyDescent="0.2">
      <c r="A59" s="5"/>
      <c r="B59" s="5"/>
      <c r="C59" s="51">
        <v>24</v>
      </c>
      <c r="D59" s="52"/>
      <c r="E59" s="52"/>
      <c r="F59" s="53"/>
    </row>
    <row r="60" spans="1:14" x14ac:dyDescent="0.2">
      <c r="A60" s="5"/>
      <c r="B60" s="5"/>
      <c r="C60" s="51">
        <v>35</v>
      </c>
      <c r="D60" s="52"/>
      <c r="E60" s="52"/>
      <c r="F60" s="53"/>
    </row>
    <row r="61" spans="1:14" x14ac:dyDescent="0.2">
      <c r="A61" s="5"/>
      <c r="B61" s="5"/>
      <c r="C61" s="51">
        <v>41</v>
      </c>
      <c r="D61" s="52"/>
      <c r="E61" s="52"/>
      <c r="F61" s="53"/>
    </row>
    <row r="62" spans="1:14" x14ac:dyDescent="0.2">
      <c r="A62" s="5"/>
      <c r="B62" s="5"/>
      <c r="C62" s="51">
        <v>68</v>
      </c>
      <c r="D62" s="52"/>
      <c r="E62" s="52"/>
      <c r="F62" s="53"/>
    </row>
    <row r="63" spans="1:14" x14ac:dyDescent="0.2">
      <c r="A63" s="5"/>
      <c r="B63" s="5"/>
      <c r="C63" s="51">
        <v>70</v>
      </c>
      <c r="D63" s="52"/>
      <c r="E63" s="52"/>
      <c r="F63" s="53"/>
    </row>
    <row r="64" spans="1:14" x14ac:dyDescent="0.2">
      <c r="A64" s="5"/>
      <c r="B64" s="5"/>
      <c r="C64" s="51">
        <v>84</v>
      </c>
      <c r="D64" s="52"/>
      <c r="E64" s="52"/>
      <c r="F64" s="53"/>
    </row>
    <row r="65" spans="1:6" x14ac:dyDescent="0.2">
      <c r="A65" s="5"/>
      <c r="B65" s="5"/>
      <c r="C65" s="51">
        <v>96</v>
      </c>
      <c r="D65" s="52"/>
      <c r="E65" s="52"/>
      <c r="F65" s="53"/>
    </row>
    <row r="66" spans="1:6" x14ac:dyDescent="0.2">
      <c r="A66" s="5"/>
      <c r="B66" s="5"/>
      <c r="C66" s="51">
        <v>103</v>
      </c>
      <c r="D66" s="52"/>
      <c r="E66" s="52"/>
      <c r="F66" s="53"/>
    </row>
    <row r="67" spans="1:6" x14ac:dyDescent="0.2">
      <c r="A67" s="5"/>
      <c r="B67" s="5"/>
      <c r="C67" s="51">
        <v>127</v>
      </c>
      <c r="D67" s="52"/>
      <c r="E67" s="52"/>
      <c r="F67" s="53"/>
    </row>
    <row r="68" spans="1:6" ht="13.5" thickBot="1" x14ac:dyDescent="0.25">
      <c r="A68" s="5"/>
      <c r="B68" s="5"/>
      <c r="C68" s="54">
        <v>135</v>
      </c>
      <c r="D68" s="55"/>
      <c r="E68" s="55"/>
      <c r="F68" s="56"/>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P141"/>
  <sheetViews>
    <sheetView topLeftCell="A67" workbookViewId="0">
      <selection activeCell="I2" sqref="I2"/>
    </sheetView>
  </sheetViews>
  <sheetFormatPr defaultRowHeight="12.75" x14ac:dyDescent="0.2"/>
  <cols>
    <col min="1" max="8" width="9.140625" style="82"/>
    <col min="9" max="9" width="10.7109375" style="82" customWidth="1"/>
    <col min="10" max="10" width="11" style="82" customWidth="1"/>
    <col min="11" max="11" width="9.7109375" style="82" customWidth="1"/>
    <col min="12" max="14" width="9.140625" style="82"/>
    <col min="15" max="16" width="10.140625" style="82" bestFit="1" customWidth="1"/>
    <col min="17" max="16384" width="9.140625" style="82"/>
  </cols>
  <sheetData>
    <row r="2" spans="9:16" x14ac:dyDescent="0.2">
      <c r="I2" s="81" t="s">
        <v>135</v>
      </c>
      <c r="J2" s="81" t="s">
        <v>136</v>
      </c>
      <c r="K2" s="81" t="s">
        <v>137</v>
      </c>
      <c r="L2" s="81" t="s">
        <v>138</v>
      </c>
      <c r="M2" s="81" t="s">
        <v>139</v>
      </c>
      <c r="N2" s="81" t="s">
        <v>140</v>
      </c>
      <c r="O2" s="81" t="s">
        <v>141</v>
      </c>
      <c r="P2" s="81" t="s">
        <v>142</v>
      </c>
    </row>
    <row r="3" spans="9:16" x14ac:dyDescent="0.2">
      <c r="I3" s="83" t="s">
        <v>143</v>
      </c>
      <c r="J3" s="81">
        <v>1</v>
      </c>
      <c r="K3" s="81">
        <v>3</v>
      </c>
      <c r="L3" s="84">
        <v>39194</v>
      </c>
      <c r="M3" s="81" t="s">
        <v>144</v>
      </c>
      <c r="N3" s="85">
        <v>70475</v>
      </c>
      <c r="O3" s="86">
        <v>38438.994191746169</v>
      </c>
      <c r="P3" s="86">
        <v>38215.14054705546</v>
      </c>
    </row>
    <row r="4" spans="9:16" x14ac:dyDescent="0.2">
      <c r="I4" s="83" t="s">
        <v>145</v>
      </c>
      <c r="J4" s="81">
        <v>0</v>
      </c>
      <c r="K4" s="81">
        <v>1</v>
      </c>
      <c r="L4" s="84">
        <v>17386</v>
      </c>
      <c r="M4" s="81" t="s">
        <v>144</v>
      </c>
      <c r="N4" s="85">
        <v>11857</v>
      </c>
      <c r="O4" s="86">
        <v>38810.630139119581</v>
      </c>
      <c r="P4" s="86">
        <v>37891.802914338725</v>
      </c>
    </row>
    <row r="5" spans="9:16" x14ac:dyDescent="0.2">
      <c r="I5" s="83" t="s">
        <v>146</v>
      </c>
      <c r="J5" s="81">
        <v>1</v>
      </c>
      <c r="K5" s="81">
        <v>0</v>
      </c>
      <c r="L5" s="84">
        <v>65667</v>
      </c>
      <c r="M5" s="81" t="s">
        <v>147</v>
      </c>
      <c r="N5" s="85">
        <v>70821</v>
      </c>
      <c r="O5" s="86">
        <v>38647.269293434721</v>
      </c>
      <c r="P5" s="86">
        <v>26886.516720621883</v>
      </c>
    </row>
    <row r="6" spans="9:16" x14ac:dyDescent="0.2">
      <c r="I6" s="83" t="s">
        <v>148</v>
      </c>
      <c r="J6" s="81">
        <v>1</v>
      </c>
      <c r="K6" s="81">
        <v>1</v>
      </c>
      <c r="L6" s="84">
        <v>38423</v>
      </c>
      <c r="M6" s="81" t="s">
        <v>147</v>
      </c>
      <c r="N6" s="85">
        <v>52185</v>
      </c>
      <c r="O6" s="86">
        <v>38280.403822380707</v>
      </c>
      <c r="P6" s="86">
        <v>33970.808227514186</v>
      </c>
    </row>
    <row r="7" spans="9:16" x14ac:dyDescent="0.2">
      <c r="I7" s="83" t="s">
        <v>149</v>
      </c>
      <c r="J7" s="81">
        <v>1</v>
      </c>
      <c r="K7" s="81">
        <v>0</v>
      </c>
      <c r="L7" s="84">
        <v>74714</v>
      </c>
      <c r="M7" s="81" t="s">
        <v>147</v>
      </c>
      <c r="N7" s="85">
        <v>27408</v>
      </c>
      <c r="O7" s="86">
        <v>38294.612600936882</v>
      </c>
      <c r="P7" s="86">
        <v>38797.697416799288</v>
      </c>
    </row>
    <row r="8" spans="9:16" x14ac:dyDescent="0.2">
      <c r="I8" s="83" t="s">
        <v>150</v>
      </c>
      <c r="J8" s="81">
        <v>0</v>
      </c>
      <c r="K8" s="81">
        <v>0</v>
      </c>
      <c r="L8" s="84">
        <v>90480</v>
      </c>
      <c r="M8" s="81" t="s">
        <v>144</v>
      </c>
      <c r="N8" s="85">
        <v>94379</v>
      </c>
      <c r="O8" s="86">
        <v>38839.02680110839</v>
      </c>
      <c r="P8" s="86">
        <v>28676.425385838585</v>
      </c>
    </row>
    <row r="9" spans="9:16" x14ac:dyDescent="0.2">
      <c r="I9" s="83" t="s">
        <v>151</v>
      </c>
      <c r="J9" s="81">
        <v>0</v>
      </c>
      <c r="K9" s="81">
        <v>3</v>
      </c>
      <c r="L9" s="84">
        <v>20878</v>
      </c>
      <c r="M9" s="81" t="s">
        <v>147</v>
      </c>
      <c r="N9" s="85">
        <v>16970</v>
      </c>
      <c r="O9" s="86">
        <v>38530.886685475263</v>
      </c>
      <c r="P9" s="86">
        <v>32663.80932075324</v>
      </c>
    </row>
    <row r="10" spans="9:16" x14ac:dyDescent="0.2">
      <c r="I10" s="83" t="s">
        <v>152</v>
      </c>
      <c r="J10" s="81">
        <v>0</v>
      </c>
      <c r="K10" s="81">
        <v>4</v>
      </c>
      <c r="L10" s="84">
        <v>65582</v>
      </c>
      <c r="M10" s="81" t="s">
        <v>147</v>
      </c>
      <c r="N10" s="85">
        <v>79784</v>
      </c>
      <c r="O10" s="86">
        <v>38286.811052586367</v>
      </c>
      <c r="P10" s="86">
        <v>27761.434117574907</v>
      </c>
    </row>
    <row r="11" spans="9:16" x14ac:dyDescent="0.2">
      <c r="I11" s="83" t="s">
        <v>153</v>
      </c>
      <c r="J11" s="81">
        <v>1</v>
      </c>
      <c r="K11" s="81">
        <v>5</v>
      </c>
      <c r="L11" s="84">
        <v>99584</v>
      </c>
      <c r="M11" s="81" t="s">
        <v>144</v>
      </c>
      <c r="N11" s="85">
        <v>81526</v>
      </c>
      <c r="O11" s="86">
        <v>38220.020450720767</v>
      </c>
      <c r="P11" s="86">
        <v>31534.563703134056</v>
      </c>
    </row>
    <row r="12" spans="9:16" x14ac:dyDescent="0.2">
      <c r="I12" s="83" t="s">
        <v>154</v>
      </c>
      <c r="J12" s="81">
        <v>0</v>
      </c>
      <c r="K12" s="81">
        <v>3</v>
      </c>
      <c r="L12" s="84">
        <v>36709</v>
      </c>
      <c r="M12" s="81" t="s">
        <v>147</v>
      </c>
      <c r="N12" s="85">
        <v>90253</v>
      </c>
      <c r="O12" s="86">
        <v>38269.519528676938</v>
      </c>
      <c r="P12" s="86">
        <v>37440.223479552871</v>
      </c>
    </row>
    <row r="37" spans="9:12" ht="13.5" thickBot="1" x14ac:dyDescent="0.25"/>
    <row r="38" spans="9:12" ht="13.5" thickTop="1" x14ac:dyDescent="0.2">
      <c r="I38" s="87"/>
      <c r="J38" s="88"/>
      <c r="K38" s="88"/>
      <c r="L38" s="89"/>
    </row>
    <row r="39" spans="9:12" x14ac:dyDescent="0.2">
      <c r="I39" s="90"/>
      <c r="J39" s="91"/>
      <c r="K39" s="91"/>
      <c r="L39" s="92"/>
    </row>
    <row r="40" spans="9:12" x14ac:dyDescent="0.2">
      <c r="I40" s="90"/>
      <c r="J40" s="91"/>
      <c r="K40" s="91"/>
      <c r="L40" s="92"/>
    </row>
    <row r="41" spans="9:12" ht="13.5" thickBot="1" x14ac:dyDescent="0.25">
      <c r="I41" s="90"/>
      <c r="J41" s="91"/>
      <c r="K41" s="91"/>
      <c r="L41" s="92"/>
    </row>
    <row r="42" spans="9:12" x14ac:dyDescent="0.2">
      <c r="I42" s="90"/>
      <c r="J42" s="93" t="s">
        <v>155</v>
      </c>
      <c r="K42" s="93" t="s">
        <v>156</v>
      </c>
      <c r="L42" s="92"/>
    </row>
    <row r="43" spans="9:12" x14ac:dyDescent="0.2">
      <c r="I43" s="90"/>
      <c r="J43" s="94">
        <v>2</v>
      </c>
      <c r="K43" s="95">
        <v>2</v>
      </c>
      <c r="L43" s="92"/>
    </row>
    <row r="44" spans="9:12" x14ac:dyDescent="0.2">
      <c r="I44" s="90"/>
      <c r="J44" s="94">
        <v>4</v>
      </c>
      <c r="K44" s="95">
        <v>15</v>
      </c>
      <c r="L44" s="92"/>
    </row>
    <row r="45" spans="9:12" x14ac:dyDescent="0.2">
      <c r="I45" s="90"/>
      <c r="J45" s="94">
        <v>6</v>
      </c>
      <c r="K45" s="95">
        <v>11</v>
      </c>
      <c r="L45" s="92"/>
    </row>
    <row r="46" spans="9:12" x14ac:dyDescent="0.2">
      <c r="I46" s="90"/>
      <c r="J46" s="94">
        <v>8</v>
      </c>
      <c r="K46" s="95">
        <v>12</v>
      </c>
      <c r="L46" s="92"/>
    </row>
    <row r="47" spans="9:12" x14ac:dyDescent="0.2">
      <c r="I47" s="90"/>
      <c r="J47" s="94">
        <v>10</v>
      </c>
      <c r="K47" s="95">
        <v>9</v>
      </c>
      <c r="L47" s="92"/>
    </row>
    <row r="48" spans="9:12" x14ac:dyDescent="0.2">
      <c r="I48" s="90"/>
      <c r="J48" s="94">
        <v>12</v>
      </c>
      <c r="K48" s="95">
        <v>3</v>
      </c>
      <c r="L48" s="92"/>
    </row>
    <row r="49" spans="9:12" x14ac:dyDescent="0.2">
      <c r="I49" s="90"/>
      <c r="J49" s="94">
        <v>14</v>
      </c>
      <c r="K49" s="95">
        <v>3</v>
      </c>
      <c r="L49" s="92"/>
    </row>
    <row r="50" spans="9:12" x14ac:dyDescent="0.2">
      <c r="I50" s="90"/>
      <c r="J50" s="94">
        <v>16</v>
      </c>
      <c r="K50" s="95">
        <v>2</v>
      </c>
      <c r="L50" s="92"/>
    </row>
    <row r="51" spans="9:12" x14ac:dyDescent="0.2">
      <c r="I51" s="90"/>
      <c r="J51" s="94">
        <v>18</v>
      </c>
      <c r="K51" s="95">
        <v>3</v>
      </c>
      <c r="L51" s="92"/>
    </row>
    <row r="52" spans="9:12" x14ac:dyDescent="0.2">
      <c r="I52" s="90"/>
      <c r="J52" s="94">
        <v>20</v>
      </c>
      <c r="K52" s="95">
        <v>6</v>
      </c>
      <c r="L52" s="92"/>
    </row>
    <row r="53" spans="9:12" ht="13.5" thickBot="1" x14ac:dyDescent="0.25">
      <c r="I53" s="90"/>
      <c r="J53" s="96" t="s">
        <v>157</v>
      </c>
      <c r="K53" s="96">
        <v>0</v>
      </c>
      <c r="L53" s="92"/>
    </row>
    <row r="54" spans="9:12" ht="13.5" thickBot="1" x14ac:dyDescent="0.25">
      <c r="I54" s="97"/>
      <c r="J54" s="98"/>
      <c r="K54" s="98"/>
      <c r="L54" s="99"/>
    </row>
    <row r="55" spans="9:12" ht="13.5" thickTop="1" x14ac:dyDescent="0.2"/>
    <row r="126" spans="5:10" ht="13.5" thickBot="1" x14ac:dyDescent="0.25"/>
    <row r="127" spans="5:10" ht="13.5" thickTop="1" x14ac:dyDescent="0.2">
      <c r="E127" s="87"/>
      <c r="F127" s="88"/>
      <c r="G127" s="88"/>
      <c r="H127" s="88"/>
      <c r="I127" s="88"/>
      <c r="J127" s="89"/>
    </row>
    <row r="128" spans="5:10" x14ac:dyDescent="0.2">
      <c r="E128" s="90"/>
      <c r="F128" s="91"/>
      <c r="G128" s="91"/>
      <c r="H128" s="91"/>
      <c r="I128" s="91"/>
      <c r="J128" s="92"/>
    </row>
    <row r="129" spans="5:10" x14ac:dyDescent="0.2">
      <c r="E129" s="90"/>
      <c r="F129" s="91"/>
      <c r="G129" s="91"/>
      <c r="H129" s="91"/>
      <c r="I129" s="91"/>
      <c r="J129" s="92"/>
    </row>
    <row r="130" spans="5:10" x14ac:dyDescent="0.2">
      <c r="E130" s="90"/>
      <c r="F130" s="91"/>
      <c r="G130" s="91"/>
      <c r="H130" s="91"/>
      <c r="I130" s="91"/>
      <c r="J130" s="92"/>
    </row>
    <row r="131" spans="5:10" x14ac:dyDescent="0.2">
      <c r="E131" s="90"/>
      <c r="F131" s="100" t="s">
        <v>158</v>
      </c>
      <c r="G131" s="100" t="s">
        <v>25</v>
      </c>
      <c r="H131" s="101"/>
      <c r="I131" s="102"/>
      <c r="J131" s="92"/>
    </row>
    <row r="132" spans="5:10" x14ac:dyDescent="0.2">
      <c r="E132" s="90"/>
      <c r="F132" s="100" t="s">
        <v>28</v>
      </c>
      <c r="G132" s="100" t="s">
        <v>10</v>
      </c>
      <c r="H132" s="103" t="s">
        <v>48</v>
      </c>
      <c r="I132" s="104" t="s">
        <v>159</v>
      </c>
      <c r="J132" s="92"/>
    </row>
    <row r="133" spans="5:10" x14ac:dyDescent="0.2">
      <c r="E133" s="90"/>
      <c r="F133" s="100" t="s">
        <v>160</v>
      </c>
      <c r="G133" s="105">
        <v>0.55555555555555558</v>
      </c>
      <c r="H133" s="106">
        <v>0.1875</v>
      </c>
      <c r="I133" s="107">
        <v>0.2878787878787879</v>
      </c>
      <c r="J133" s="92"/>
    </row>
    <row r="134" spans="5:10" x14ac:dyDescent="0.2">
      <c r="E134" s="90"/>
      <c r="F134" s="108" t="s">
        <v>161</v>
      </c>
      <c r="G134" s="109">
        <v>5.5555555555555552E-2</v>
      </c>
      <c r="H134" s="110">
        <v>0.35416666666666669</v>
      </c>
      <c r="I134" s="111">
        <v>0.27272727272727271</v>
      </c>
      <c r="J134" s="92"/>
    </row>
    <row r="135" spans="5:10" x14ac:dyDescent="0.2">
      <c r="E135" s="90"/>
      <c r="F135" s="108" t="s">
        <v>162</v>
      </c>
      <c r="G135" s="109">
        <v>0.22222222222222221</v>
      </c>
      <c r="H135" s="110">
        <v>0.16666666666666666</v>
      </c>
      <c r="I135" s="111">
        <v>0.18181818181818182</v>
      </c>
      <c r="J135" s="92"/>
    </row>
    <row r="136" spans="5:10" x14ac:dyDescent="0.2">
      <c r="E136" s="90"/>
      <c r="F136" s="108" t="s">
        <v>163</v>
      </c>
      <c r="G136" s="109">
        <v>0.16666666666666666</v>
      </c>
      <c r="H136" s="110">
        <v>6.25E-2</v>
      </c>
      <c r="I136" s="111">
        <v>9.0909090909090912E-2</v>
      </c>
      <c r="J136" s="92"/>
    </row>
    <row r="137" spans="5:10" x14ac:dyDescent="0.2">
      <c r="E137" s="90"/>
      <c r="F137" s="108" t="s">
        <v>164</v>
      </c>
      <c r="G137" s="109">
        <v>0</v>
      </c>
      <c r="H137" s="110">
        <v>6.25E-2</v>
      </c>
      <c r="I137" s="111">
        <v>4.5454545454545456E-2</v>
      </c>
      <c r="J137" s="92"/>
    </row>
    <row r="138" spans="5:10" x14ac:dyDescent="0.2">
      <c r="E138" s="90"/>
      <c r="F138" s="108" t="s">
        <v>165</v>
      </c>
      <c r="G138" s="109">
        <v>0</v>
      </c>
      <c r="H138" s="110">
        <v>0.16666666666666666</v>
      </c>
      <c r="I138" s="111">
        <v>0.12121212121212122</v>
      </c>
      <c r="J138" s="92"/>
    </row>
    <row r="139" spans="5:10" x14ac:dyDescent="0.2">
      <c r="E139" s="90"/>
      <c r="F139" s="112" t="s">
        <v>159</v>
      </c>
      <c r="G139" s="113">
        <v>1</v>
      </c>
      <c r="H139" s="114">
        <v>1</v>
      </c>
      <c r="I139" s="115">
        <v>1</v>
      </c>
      <c r="J139" s="92"/>
    </row>
    <row r="140" spans="5:10" ht="13.5" thickBot="1" x14ac:dyDescent="0.25">
      <c r="E140" s="97"/>
      <c r="F140" s="98"/>
      <c r="G140" s="98"/>
      <c r="H140" s="98"/>
      <c r="I140" s="98"/>
      <c r="J140" s="99"/>
    </row>
    <row r="141" spans="5:10" ht="13.5" thickTop="1" x14ac:dyDescent="0.2"/>
  </sheetData>
  <pageMargins left="0.75" right="0.75" top="1" bottom="1" header="0.5" footer="0.5"/>
  <pageSetup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71"/>
  <sheetViews>
    <sheetView workbookViewId="0">
      <selection activeCell="P40" sqref="P40"/>
    </sheetView>
  </sheetViews>
  <sheetFormatPr defaultRowHeight="12.75" x14ac:dyDescent="0.2"/>
  <cols>
    <col min="1" max="1" width="19.28515625" style="117" customWidth="1"/>
    <col min="2" max="2" width="9.140625" style="82"/>
    <col min="3" max="3" width="13.85546875" style="82" customWidth="1"/>
    <col min="4" max="4" width="12.140625" style="82" customWidth="1"/>
    <col min="5" max="5" width="9.140625" style="82"/>
    <col min="6" max="6" width="8.85546875" style="82" customWidth="1"/>
    <col min="7" max="16384" width="9.140625" style="82"/>
  </cols>
  <sheetData>
    <row r="1" spans="1:20" x14ac:dyDescent="0.2">
      <c r="A1" s="116" t="s">
        <v>22</v>
      </c>
      <c r="H1" s="60"/>
    </row>
    <row r="2" spans="1:20" x14ac:dyDescent="0.2">
      <c r="H2" s="60"/>
    </row>
    <row r="3" spans="1:20" x14ac:dyDescent="0.2">
      <c r="A3" s="117" t="s">
        <v>23</v>
      </c>
    </row>
    <row r="5" spans="1:20" ht="12.75" customHeight="1" x14ac:dyDescent="0.2">
      <c r="A5" s="118" t="s">
        <v>24</v>
      </c>
      <c r="B5" s="119" t="s">
        <v>25</v>
      </c>
      <c r="C5" s="120" t="s">
        <v>26</v>
      </c>
      <c r="D5" s="120" t="s">
        <v>27</v>
      </c>
      <c r="E5" s="120" t="s">
        <v>28</v>
      </c>
    </row>
    <row r="6" spans="1:20" x14ac:dyDescent="0.2">
      <c r="A6" s="121" t="s">
        <v>42</v>
      </c>
      <c r="B6" s="119" t="s">
        <v>10</v>
      </c>
      <c r="C6" s="122">
        <v>26</v>
      </c>
      <c r="D6" s="122">
        <v>75</v>
      </c>
      <c r="E6" s="122">
        <v>2</v>
      </c>
    </row>
    <row r="7" spans="1:20" x14ac:dyDescent="0.2">
      <c r="A7" s="121" t="s">
        <v>47</v>
      </c>
      <c r="B7" s="119" t="s">
        <v>48</v>
      </c>
      <c r="C7" s="122">
        <v>42</v>
      </c>
      <c r="D7" s="122">
        <v>4</v>
      </c>
      <c r="E7" s="122">
        <v>2</v>
      </c>
    </row>
    <row r="8" spans="1:20" x14ac:dyDescent="0.2">
      <c r="A8" s="121" t="s">
        <v>29</v>
      </c>
      <c r="B8" s="119" t="s">
        <v>10</v>
      </c>
      <c r="C8" s="122">
        <v>32</v>
      </c>
      <c r="D8" s="122">
        <v>17</v>
      </c>
      <c r="E8" s="122">
        <v>2.5</v>
      </c>
    </row>
    <row r="9" spans="1:20" x14ac:dyDescent="0.2">
      <c r="A9" s="121" t="s">
        <v>30</v>
      </c>
      <c r="B9" s="119" t="s">
        <v>10</v>
      </c>
      <c r="C9" s="122">
        <v>21</v>
      </c>
      <c r="D9" s="122">
        <v>27</v>
      </c>
      <c r="E9" s="122">
        <v>2.5</v>
      </c>
    </row>
    <row r="10" spans="1:20" x14ac:dyDescent="0.2">
      <c r="A10" s="121" t="s">
        <v>40</v>
      </c>
      <c r="B10" s="119" t="s">
        <v>10</v>
      </c>
      <c r="C10" s="122">
        <v>51</v>
      </c>
      <c r="D10" s="122">
        <v>53</v>
      </c>
      <c r="E10" s="122">
        <v>2.5</v>
      </c>
      <c r="Q10" s="123" t="s">
        <v>166</v>
      </c>
      <c r="R10" s="124">
        <f>COUNT(E6:E71)</f>
        <v>66</v>
      </c>
      <c r="T10" s="125" t="s">
        <v>167</v>
      </c>
    </row>
    <row r="11" spans="1:20" x14ac:dyDescent="0.2">
      <c r="A11" s="121" t="s">
        <v>44</v>
      </c>
      <c r="B11" s="119" t="s">
        <v>10</v>
      </c>
      <c r="C11" s="122">
        <v>69</v>
      </c>
      <c r="D11" s="122">
        <v>85</v>
      </c>
      <c r="E11" s="122">
        <v>2.5</v>
      </c>
      <c r="Q11" s="123" t="s">
        <v>168</v>
      </c>
      <c r="R11" s="124">
        <f>R10^0.5</f>
        <v>8.1240384046359608</v>
      </c>
      <c r="T11" s="125" t="s">
        <v>169</v>
      </c>
    </row>
    <row r="12" spans="1:20" x14ac:dyDescent="0.2">
      <c r="A12" s="121" t="s">
        <v>69</v>
      </c>
      <c r="B12" s="119" t="s">
        <v>48</v>
      </c>
      <c r="C12" s="122">
        <v>78</v>
      </c>
      <c r="D12" s="122">
        <v>67</v>
      </c>
      <c r="E12" s="122">
        <v>2.5</v>
      </c>
      <c r="Q12" s="123" t="s">
        <v>170</v>
      </c>
      <c r="R12" s="124">
        <f>R10/5</f>
        <v>13.2</v>
      </c>
      <c r="T12" s="125" t="s">
        <v>171</v>
      </c>
    </row>
    <row r="13" spans="1:20" x14ac:dyDescent="0.2">
      <c r="A13" s="121" t="s">
        <v>34</v>
      </c>
      <c r="B13" s="119" t="s">
        <v>10</v>
      </c>
      <c r="C13" s="122">
        <v>26</v>
      </c>
      <c r="D13" s="122">
        <v>44</v>
      </c>
      <c r="E13" s="122">
        <v>3</v>
      </c>
      <c r="Q13" s="124"/>
      <c r="R13" s="124"/>
      <c r="T13" s="125" t="s">
        <v>172</v>
      </c>
    </row>
    <row r="14" spans="1:20" x14ac:dyDescent="0.2">
      <c r="A14" s="121" t="s">
        <v>38</v>
      </c>
      <c r="B14" s="119" t="s">
        <v>10</v>
      </c>
      <c r="C14" s="122">
        <v>38</v>
      </c>
      <c r="D14" s="122">
        <v>49</v>
      </c>
      <c r="E14" s="122">
        <v>3</v>
      </c>
      <c r="Q14" s="123" t="s">
        <v>173</v>
      </c>
      <c r="R14" s="124">
        <v>2</v>
      </c>
      <c r="T14" s="125" t="s">
        <v>174</v>
      </c>
    </row>
    <row r="15" spans="1:20" x14ac:dyDescent="0.2">
      <c r="A15" s="121" t="s">
        <v>65</v>
      </c>
      <c r="B15" s="119" t="s">
        <v>48</v>
      </c>
      <c r="C15" s="122">
        <v>33</v>
      </c>
      <c r="D15" s="122">
        <v>59</v>
      </c>
      <c r="E15" s="122">
        <v>3</v>
      </c>
      <c r="Q15" s="123" t="s">
        <v>175</v>
      </c>
      <c r="R15" s="124">
        <v>20</v>
      </c>
      <c r="T15" s="125" t="s">
        <v>176</v>
      </c>
    </row>
    <row r="16" spans="1:20" x14ac:dyDescent="0.2">
      <c r="A16" s="121" t="s">
        <v>87</v>
      </c>
      <c r="B16" s="119" t="s">
        <v>48</v>
      </c>
      <c r="C16" s="122">
        <v>29</v>
      </c>
      <c r="D16" s="122">
        <v>108</v>
      </c>
      <c r="E16" s="122">
        <v>3</v>
      </c>
      <c r="T16" s="125" t="s">
        <v>177</v>
      </c>
    </row>
    <row r="17" spans="1:20" x14ac:dyDescent="0.2">
      <c r="A17" s="121" t="s">
        <v>63</v>
      </c>
      <c r="B17" s="119" t="s">
        <v>48</v>
      </c>
      <c r="C17" s="122">
        <v>23</v>
      </c>
      <c r="D17" s="122">
        <v>52</v>
      </c>
      <c r="E17" s="122">
        <v>3.5</v>
      </c>
      <c r="T17" s="125" t="s">
        <v>178</v>
      </c>
    </row>
    <row r="18" spans="1:20" x14ac:dyDescent="0.2">
      <c r="A18" s="121" t="s">
        <v>31</v>
      </c>
      <c r="B18" s="119" t="s">
        <v>10</v>
      </c>
      <c r="C18" s="122">
        <v>36</v>
      </c>
      <c r="D18" s="122">
        <v>30</v>
      </c>
      <c r="E18" s="122">
        <v>4</v>
      </c>
      <c r="T18" s="125" t="s">
        <v>179</v>
      </c>
    </row>
    <row r="19" spans="1:20" x14ac:dyDescent="0.2">
      <c r="A19" s="121" t="s">
        <v>39</v>
      </c>
      <c r="B19" s="119" t="s">
        <v>10</v>
      </c>
      <c r="C19" s="122">
        <v>55</v>
      </c>
      <c r="D19" s="122">
        <v>51</v>
      </c>
      <c r="E19" s="122">
        <v>4</v>
      </c>
      <c r="N19" s="82" t="s">
        <v>180</v>
      </c>
      <c r="O19" s="82" t="s">
        <v>181</v>
      </c>
      <c r="T19" s="125" t="s">
        <v>182</v>
      </c>
    </row>
    <row r="20" spans="1:20" x14ac:dyDescent="0.2">
      <c r="A20" s="121" t="s">
        <v>55</v>
      </c>
      <c r="B20" s="119" t="s">
        <v>48</v>
      </c>
      <c r="C20" s="122">
        <v>16</v>
      </c>
      <c r="D20" s="122">
        <v>29</v>
      </c>
      <c r="E20" s="122">
        <v>4</v>
      </c>
      <c r="N20" s="82">
        <v>2</v>
      </c>
      <c r="O20" s="82">
        <f t="array" ref="O20:O29">FREQUENCY(E6:E71,N20:N29)</f>
        <v>2</v>
      </c>
    </row>
    <row r="21" spans="1:20" x14ac:dyDescent="0.2">
      <c r="A21" s="121" t="s">
        <v>72</v>
      </c>
      <c r="B21" s="119" t="s">
        <v>48</v>
      </c>
      <c r="C21" s="122">
        <v>57</v>
      </c>
      <c r="D21" s="122">
        <v>69</v>
      </c>
      <c r="E21" s="122">
        <v>4</v>
      </c>
      <c r="N21" s="82">
        <v>4</v>
      </c>
      <c r="O21" s="82">
        <v>15</v>
      </c>
    </row>
    <row r="22" spans="1:20" x14ac:dyDescent="0.2">
      <c r="A22" s="121" t="s">
        <v>73</v>
      </c>
      <c r="B22" s="119" t="s">
        <v>48</v>
      </c>
      <c r="C22" s="122">
        <v>57</v>
      </c>
      <c r="D22" s="122">
        <v>69</v>
      </c>
      <c r="E22" s="122">
        <v>4</v>
      </c>
      <c r="N22" s="82">
        <v>6</v>
      </c>
      <c r="O22" s="82">
        <v>11</v>
      </c>
    </row>
    <row r="23" spans="1:20" x14ac:dyDescent="0.2">
      <c r="A23" s="121" t="s">
        <v>37</v>
      </c>
      <c r="B23" s="119" t="s">
        <v>10</v>
      </c>
      <c r="C23" s="122">
        <v>34</v>
      </c>
      <c r="D23" s="122">
        <v>47</v>
      </c>
      <c r="E23" s="122">
        <v>4.5</v>
      </c>
      <c r="N23" s="82">
        <v>8</v>
      </c>
      <c r="O23" s="82">
        <v>12</v>
      </c>
    </row>
    <row r="24" spans="1:20" x14ac:dyDescent="0.2">
      <c r="A24" s="121" t="s">
        <v>88</v>
      </c>
      <c r="B24" s="119" t="s">
        <v>48</v>
      </c>
      <c r="C24" s="122">
        <v>40</v>
      </c>
      <c r="D24" s="122">
        <v>122</v>
      </c>
      <c r="E24" s="122">
        <v>4.5</v>
      </c>
      <c r="N24" s="82">
        <v>10</v>
      </c>
      <c r="O24" s="82">
        <v>9</v>
      </c>
    </row>
    <row r="25" spans="1:20" x14ac:dyDescent="0.2">
      <c r="A25" s="121" t="s">
        <v>62</v>
      </c>
      <c r="B25" s="119" t="s">
        <v>48</v>
      </c>
      <c r="C25" s="122">
        <v>25</v>
      </c>
      <c r="D25" s="122">
        <v>49</v>
      </c>
      <c r="E25" s="122">
        <v>5.2</v>
      </c>
      <c r="N25" s="82">
        <v>12</v>
      </c>
      <c r="O25" s="82">
        <v>3</v>
      </c>
    </row>
    <row r="26" spans="1:20" x14ac:dyDescent="0.2">
      <c r="A26" s="121" t="s">
        <v>59</v>
      </c>
      <c r="B26" s="119" t="s">
        <v>48</v>
      </c>
      <c r="C26" s="122">
        <v>54</v>
      </c>
      <c r="D26" s="122">
        <v>39</v>
      </c>
      <c r="E26" s="122">
        <v>5.5</v>
      </c>
      <c r="N26" s="82">
        <v>14</v>
      </c>
      <c r="O26" s="82">
        <v>3</v>
      </c>
    </row>
    <row r="27" spans="1:20" x14ac:dyDescent="0.2">
      <c r="A27" s="121" t="s">
        <v>61</v>
      </c>
      <c r="B27" s="119" t="s">
        <v>48</v>
      </c>
      <c r="C27" s="122">
        <v>39</v>
      </c>
      <c r="D27" s="122">
        <v>43</v>
      </c>
      <c r="E27" s="122">
        <v>5.5</v>
      </c>
      <c r="N27" s="82">
        <v>16</v>
      </c>
      <c r="O27" s="82">
        <v>2</v>
      </c>
    </row>
    <row r="28" spans="1:20" x14ac:dyDescent="0.2">
      <c r="A28" s="121" t="s">
        <v>66</v>
      </c>
      <c r="B28" s="119" t="s">
        <v>48</v>
      </c>
      <c r="C28" s="122">
        <v>44</v>
      </c>
      <c r="D28" s="122">
        <v>60</v>
      </c>
      <c r="E28" s="122">
        <v>5.5</v>
      </c>
      <c r="N28" s="82">
        <v>18</v>
      </c>
      <c r="O28" s="82">
        <v>3</v>
      </c>
    </row>
    <row r="29" spans="1:20" x14ac:dyDescent="0.2">
      <c r="A29" s="121" t="s">
        <v>36</v>
      </c>
      <c r="B29" s="119" t="s">
        <v>10</v>
      </c>
      <c r="C29" s="122">
        <v>32</v>
      </c>
      <c r="D29" s="122">
        <v>47</v>
      </c>
      <c r="E29" s="122">
        <v>6</v>
      </c>
      <c r="N29" s="82">
        <v>20</v>
      </c>
      <c r="O29" s="82">
        <v>6</v>
      </c>
    </row>
    <row r="30" spans="1:20" x14ac:dyDescent="0.2">
      <c r="A30" s="121" t="s">
        <v>68</v>
      </c>
      <c r="B30" s="119" t="s">
        <v>48</v>
      </c>
      <c r="C30" s="122">
        <v>83</v>
      </c>
      <c r="D30" s="122">
        <v>65</v>
      </c>
      <c r="E30" s="122">
        <v>6</v>
      </c>
    </row>
    <row r="31" spans="1:20" x14ac:dyDescent="0.2">
      <c r="A31" s="121" t="s">
        <v>79</v>
      </c>
      <c r="B31" s="119" t="s">
        <v>48</v>
      </c>
      <c r="C31" s="122">
        <v>27</v>
      </c>
      <c r="D31" s="122">
        <v>83</v>
      </c>
      <c r="E31" s="122">
        <v>6</v>
      </c>
    </row>
    <row r="32" spans="1:20" x14ac:dyDescent="0.2">
      <c r="A32" s="121" t="s">
        <v>86</v>
      </c>
      <c r="B32" s="119" t="s">
        <v>48</v>
      </c>
      <c r="C32" s="122">
        <v>38</v>
      </c>
      <c r="D32" s="122">
        <v>103</v>
      </c>
      <c r="E32" s="122">
        <v>6</v>
      </c>
    </row>
    <row r="33" spans="1:16" ht="13.5" thickBot="1" x14ac:dyDescent="0.25">
      <c r="A33" s="121" t="s">
        <v>90</v>
      </c>
      <c r="B33" s="119" t="s">
        <v>48</v>
      </c>
      <c r="C33" s="122">
        <v>77</v>
      </c>
      <c r="D33" s="122">
        <v>123</v>
      </c>
      <c r="E33" s="122">
        <v>6</v>
      </c>
      <c r="N33" s="126"/>
    </row>
    <row r="34" spans="1:16" x14ac:dyDescent="0.2">
      <c r="A34" s="121" t="s">
        <v>49</v>
      </c>
      <c r="B34" s="119" t="s">
        <v>48</v>
      </c>
      <c r="C34" s="122">
        <v>52</v>
      </c>
      <c r="D34" s="122">
        <v>14</v>
      </c>
      <c r="E34" s="122">
        <v>7</v>
      </c>
      <c r="N34" s="141" t="s">
        <v>183</v>
      </c>
      <c r="O34" s="141" t="s">
        <v>156</v>
      </c>
    </row>
    <row r="35" spans="1:16" x14ac:dyDescent="0.2">
      <c r="A35" s="121" t="s">
        <v>50</v>
      </c>
      <c r="B35" s="119" t="s">
        <v>48</v>
      </c>
      <c r="C35" s="122">
        <v>20</v>
      </c>
      <c r="D35" s="122">
        <v>16</v>
      </c>
      <c r="E35" s="122">
        <v>7</v>
      </c>
      <c r="N35" s="138"/>
      <c r="O35" s="139"/>
      <c r="P35"/>
    </row>
    <row r="36" spans="1:16" x14ac:dyDescent="0.2">
      <c r="A36" s="121" t="s">
        <v>51</v>
      </c>
      <c r="B36" s="119" t="s">
        <v>48</v>
      </c>
      <c r="C36" s="122">
        <v>47</v>
      </c>
      <c r="D36" s="122">
        <v>19</v>
      </c>
      <c r="E36" s="122">
        <v>7</v>
      </c>
      <c r="N36" s="138"/>
      <c r="O36" s="139"/>
      <c r="P36"/>
    </row>
    <row r="37" spans="1:16" x14ac:dyDescent="0.2">
      <c r="A37" s="121" t="s">
        <v>54</v>
      </c>
      <c r="B37" s="119" t="s">
        <v>48</v>
      </c>
      <c r="C37" s="122">
        <v>40</v>
      </c>
      <c r="D37" s="122">
        <v>28</v>
      </c>
      <c r="E37" s="122">
        <v>7</v>
      </c>
      <c r="N37" s="138"/>
      <c r="O37" s="139"/>
      <c r="P37"/>
    </row>
    <row r="38" spans="1:16" x14ac:dyDescent="0.2">
      <c r="A38" s="121" t="s">
        <v>52</v>
      </c>
      <c r="B38" s="119" t="s">
        <v>48</v>
      </c>
      <c r="C38" s="122">
        <v>47</v>
      </c>
      <c r="D38" s="122">
        <v>21</v>
      </c>
      <c r="E38" s="122">
        <v>7.5</v>
      </c>
      <c r="N38" s="138"/>
      <c r="O38" s="139"/>
      <c r="P38"/>
    </row>
    <row r="39" spans="1:16" x14ac:dyDescent="0.2">
      <c r="A39" s="121" t="s">
        <v>57</v>
      </c>
      <c r="B39" s="119" t="s">
        <v>48</v>
      </c>
      <c r="C39" s="122">
        <v>43</v>
      </c>
      <c r="D39" s="122">
        <v>37</v>
      </c>
      <c r="E39" s="122">
        <v>7.5</v>
      </c>
      <c r="N39" s="138"/>
      <c r="O39" s="139"/>
      <c r="P39"/>
    </row>
    <row r="40" spans="1:16" x14ac:dyDescent="0.2">
      <c r="A40" s="121" t="s">
        <v>67</v>
      </c>
      <c r="B40" s="119" t="s">
        <v>48</v>
      </c>
      <c r="C40" s="122">
        <v>60</v>
      </c>
      <c r="D40" s="122">
        <v>63</v>
      </c>
      <c r="E40" s="122">
        <v>7.5</v>
      </c>
      <c r="N40" s="138"/>
      <c r="O40" s="139"/>
      <c r="P40"/>
    </row>
    <row r="41" spans="1:16" x14ac:dyDescent="0.2">
      <c r="A41" s="121" t="s">
        <v>70</v>
      </c>
      <c r="B41" s="119" t="s">
        <v>48</v>
      </c>
      <c r="C41" s="122">
        <v>31</v>
      </c>
      <c r="D41" s="122">
        <v>67</v>
      </c>
      <c r="E41" s="122">
        <v>7.5</v>
      </c>
      <c r="N41" s="138"/>
      <c r="O41" s="139"/>
      <c r="P41"/>
    </row>
    <row r="42" spans="1:16" x14ac:dyDescent="0.2">
      <c r="A42" s="121" t="s">
        <v>76</v>
      </c>
      <c r="B42" s="119" t="s">
        <v>48</v>
      </c>
      <c r="C42" s="122">
        <v>24</v>
      </c>
      <c r="D42" s="122">
        <v>74</v>
      </c>
      <c r="E42" s="122">
        <v>7.5</v>
      </c>
      <c r="N42" s="138"/>
      <c r="O42" s="139"/>
      <c r="P42"/>
    </row>
    <row r="43" spans="1:16" x14ac:dyDescent="0.2">
      <c r="A43" s="121" t="s">
        <v>53</v>
      </c>
      <c r="B43" s="119" t="s">
        <v>48</v>
      </c>
      <c r="C43" s="122">
        <v>48</v>
      </c>
      <c r="D43" s="122">
        <v>24</v>
      </c>
      <c r="E43" s="122">
        <v>8</v>
      </c>
      <c r="N43" s="138"/>
      <c r="O43" s="139"/>
      <c r="P43"/>
    </row>
    <row r="44" spans="1:16" x14ac:dyDescent="0.2">
      <c r="A44" s="121" t="s">
        <v>58</v>
      </c>
      <c r="B44" s="119" t="s">
        <v>48</v>
      </c>
      <c r="C44" s="122">
        <v>29</v>
      </c>
      <c r="D44" s="122">
        <v>37</v>
      </c>
      <c r="E44" s="122">
        <v>8</v>
      </c>
      <c r="N44" s="138"/>
      <c r="O44" s="139"/>
      <c r="P44"/>
    </row>
    <row r="45" spans="1:16" ht="13.5" thickBot="1" x14ac:dyDescent="0.25">
      <c r="A45" s="121" t="s">
        <v>71</v>
      </c>
      <c r="B45" s="119" t="s">
        <v>48</v>
      </c>
      <c r="C45" s="122">
        <v>37</v>
      </c>
      <c r="D45" s="122">
        <v>68</v>
      </c>
      <c r="E45" s="122">
        <v>8</v>
      </c>
      <c r="N45" s="140"/>
      <c r="O45" s="140"/>
      <c r="P45"/>
    </row>
    <row r="46" spans="1:16" x14ac:dyDescent="0.2">
      <c r="A46" s="121" t="s">
        <v>41</v>
      </c>
      <c r="B46" s="119" t="s">
        <v>10</v>
      </c>
      <c r="C46" s="122">
        <v>43</v>
      </c>
      <c r="D46" s="122">
        <v>55</v>
      </c>
      <c r="E46" s="122">
        <v>8.5</v>
      </c>
      <c r="N46"/>
      <c r="O46"/>
      <c r="P46"/>
    </row>
    <row r="47" spans="1:16" x14ac:dyDescent="0.2">
      <c r="A47" s="121" t="s">
        <v>43</v>
      </c>
      <c r="B47" s="119" t="s">
        <v>10</v>
      </c>
      <c r="C47" s="122">
        <v>62</v>
      </c>
      <c r="D47" s="122">
        <v>85</v>
      </c>
      <c r="E47" s="122">
        <v>9</v>
      </c>
      <c r="N47" s="127"/>
      <c r="O47" s="128"/>
    </row>
    <row r="48" spans="1:16" x14ac:dyDescent="0.2">
      <c r="A48" s="121" t="s">
        <v>32</v>
      </c>
      <c r="B48" s="119" t="s">
        <v>10</v>
      </c>
      <c r="C48" s="122">
        <v>66</v>
      </c>
      <c r="D48" s="122">
        <v>31</v>
      </c>
      <c r="E48" s="122">
        <v>10</v>
      </c>
      <c r="N48" s="128"/>
      <c r="O48" s="128"/>
    </row>
    <row r="49" spans="1:15" x14ac:dyDescent="0.2">
      <c r="A49" s="121" t="s">
        <v>33</v>
      </c>
      <c r="B49" s="119" t="s">
        <v>10</v>
      </c>
      <c r="C49" s="122">
        <v>32</v>
      </c>
      <c r="D49" s="122">
        <v>33</v>
      </c>
      <c r="E49" s="122">
        <v>10</v>
      </c>
      <c r="N49" s="122"/>
      <c r="O49" s="122"/>
    </row>
    <row r="50" spans="1:15" x14ac:dyDescent="0.2">
      <c r="A50" s="121" t="s">
        <v>56</v>
      </c>
      <c r="B50" s="119" t="s">
        <v>48</v>
      </c>
      <c r="C50" s="122">
        <v>39</v>
      </c>
      <c r="D50" s="122">
        <v>36</v>
      </c>
      <c r="E50" s="122">
        <v>10</v>
      </c>
    </row>
    <row r="51" spans="1:15" x14ac:dyDescent="0.2">
      <c r="A51" s="121" t="s">
        <v>64</v>
      </c>
      <c r="B51" s="119" t="s">
        <v>48</v>
      </c>
      <c r="C51" s="122">
        <v>58</v>
      </c>
      <c r="D51" s="122">
        <v>56</v>
      </c>
      <c r="E51" s="122">
        <v>10</v>
      </c>
    </row>
    <row r="52" spans="1:15" x14ac:dyDescent="0.2">
      <c r="A52" s="121" t="s">
        <v>74</v>
      </c>
      <c r="B52" s="119" t="s">
        <v>48</v>
      </c>
      <c r="C52" s="122">
        <v>41</v>
      </c>
      <c r="D52" s="122">
        <v>71</v>
      </c>
      <c r="E52" s="122">
        <v>10</v>
      </c>
    </row>
    <row r="53" spans="1:15" x14ac:dyDescent="0.2">
      <c r="A53" s="121" t="s">
        <v>75</v>
      </c>
      <c r="B53" s="119" t="s">
        <v>48</v>
      </c>
      <c r="C53" s="122">
        <v>55</v>
      </c>
      <c r="D53" s="122">
        <v>73</v>
      </c>
      <c r="E53" s="122">
        <v>10</v>
      </c>
    </row>
    <row r="54" spans="1:15" x14ac:dyDescent="0.2">
      <c r="A54" s="121" t="s">
        <v>92</v>
      </c>
      <c r="B54" s="119" t="s">
        <v>48</v>
      </c>
      <c r="C54" s="122">
        <v>57</v>
      </c>
      <c r="D54" s="122">
        <v>124</v>
      </c>
      <c r="E54" s="122">
        <v>10</v>
      </c>
    </row>
    <row r="55" spans="1:15" x14ac:dyDescent="0.2">
      <c r="A55" s="121" t="s">
        <v>45</v>
      </c>
      <c r="B55" s="119" t="s">
        <v>10</v>
      </c>
      <c r="C55" s="122">
        <v>64</v>
      </c>
      <c r="D55" s="122">
        <v>104</v>
      </c>
      <c r="E55" s="122">
        <v>11</v>
      </c>
    </row>
    <row r="56" spans="1:15" x14ac:dyDescent="0.2">
      <c r="A56" s="121" t="s">
        <v>35</v>
      </c>
      <c r="B56" s="119" t="s">
        <v>10</v>
      </c>
      <c r="C56" s="122">
        <v>57</v>
      </c>
      <c r="D56" s="122">
        <v>47</v>
      </c>
      <c r="E56" s="122">
        <v>12</v>
      </c>
    </row>
    <row r="57" spans="1:15" x14ac:dyDescent="0.2">
      <c r="A57" s="121" t="s">
        <v>46</v>
      </c>
      <c r="B57" s="119" t="s">
        <v>10</v>
      </c>
      <c r="C57" s="122">
        <v>65</v>
      </c>
      <c r="D57" s="122">
        <v>125</v>
      </c>
      <c r="E57" s="122">
        <v>12</v>
      </c>
    </row>
    <row r="58" spans="1:15" x14ac:dyDescent="0.2">
      <c r="A58" s="121" t="s">
        <v>83</v>
      </c>
      <c r="B58" s="119" t="s">
        <v>48</v>
      </c>
      <c r="C58" s="122">
        <v>55</v>
      </c>
      <c r="D58" s="122">
        <v>94</v>
      </c>
      <c r="E58" s="122">
        <v>12.5</v>
      </c>
    </row>
    <row r="59" spans="1:15" x14ac:dyDescent="0.2">
      <c r="A59" s="121" t="s">
        <v>60</v>
      </c>
      <c r="B59" s="119" t="s">
        <v>48</v>
      </c>
      <c r="C59" s="122">
        <v>33</v>
      </c>
      <c r="D59" s="122">
        <v>40</v>
      </c>
      <c r="E59" s="122">
        <v>13</v>
      </c>
    </row>
    <row r="60" spans="1:15" x14ac:dyDescent="0.2">
      <c r="A60" s="121" t="s">
        <v>77</v>
      </c>
      <c r="B60" s="119" t="s">
        <v>48</v>
      </c>
      <c r="C60" s="122">
        <v>59</v>
      </c>
      <c r="D60" s="122">
        <v>77</v>
      </c>
      <c r="E60" s="122">
        <v>13</v>
      </c>
    </row>
    <row r="61" spans="1:15" x14ac:dyDescent="0.2">
      <c r="A61" s="121" t="s">
        <v>89</v>
      </c>
      <c r="B61" s="119" t="s">
        <v>48</v>
      </c>
      <c r="C61" s="122">
        <v>122</v>
      </c>
      <c r="D61" s="122">
        <v>123</v>
      </c>
      <c r="E61" s="122">
        <v>15</v>
      </c>
    </row>
    <row r="62" spans="1:15" x14ac:dyDescent="0.2">
      <c r="A62" s="121" t="s">
        <v>94</v>
      </c>
      <c r="B62" s="119" t="s">
        <v>48</v>
      </c>
      <c r="C62" s="122">
        <v>92</v>
      </c>
      <c r="D62" s="122">
        <v>180</v>
      </c>
      <c r="E62" s="122">
        <v>15</v>
      </c>
    </row>
    <row r="63" spans="1:15" x14ac:dyDescent="0.2">
      <c r="A63" s="121" t="s">
        <v>85</v>
      </c>
      <c r="B63" s="119" t="s">
        <v>48</v>
      </c>
      <c r="C63" s="122">
        <v>55</v>
      </c>
      <c r="D63" s="122">
        <v>99</v>
      </c>
      <c r="E63" s="122">
        <v>16.5</v>
      </c>
    </row>
    <row r="64" spans="1:15" x14ac:dyDescent="0.2">
      <c r="A64" s="121" t="s">
        <v>95</v>
      </c>
      <c r="B64" s="119" t="s">
        <v>48</v>
      </c>
      <c r="C64" s="122">
        <v>166</v>
      </c>
      <c r="D64" s="122">
        <v>182</v>
      </c>
      <c r="E64" s="122">
        <v>17.5</v>
      </c>
    </row>
    <row r="65" spans="1:5" x14ac:dyDescent="0.2">
      <c r="A65" s="121" t="s">
        <v>93</v>
      </c>
      <c r="B65" s="119" t="s">
        <v>48</v>
      </c>
      <c r="C65" s="122">
        <v>68</v>
      </c>
      <c r="D65" s="122">
        <v>137</v>
      </c>
      <c r="E65" s="122">
        <v>18</v>
      </c>
    </row>
    <row r="66" spans="1:5" x14ac:dyDescent="0.2">
      <c r="A66" s="121" t="s">
        <v>84</v>
      </c>
      <c r="B66" s="119" t="s">
        <v>48</v>
      </c>
      <c r="C66" s="122">
        <v>91</v>
      </c>
      <c r="D66" s="122">
        <v>95</v>
      </c>
      <c r="E66" s="122">
        <v>19</v>
      </c>
    </row>
    <row r="67" spans="1:5" x14ac:dyDescent="0.2">
      <c r="A67" s="121" t="s">
        <v>80</v>
      </c>
      <c r="B67" s="119" t="s">
        <v>48</v>
      </c>
      <c r="C67" s="122">
        <v>49</v>
      </c>
      <c r="D67" s="122">
        <v>86</v>
      </c>
      <c r="E67" s="122">
        <v>19.8</v>
      </c>
    </row>
    <row r="68" spans="1:5" x14ac:dyDescent="0.2">
      <c r="A68" s="121" t="s">
        <v>78</v>
      </c>
      <c r="B68" s="119" t="s">
        <v>48</v>
      </c>
      <c r="C68" s="122">
        <v>54</v>
      </c>
      <c r="D68" s="122">
        <v>82</v>
      </c>
      <c r="E68" s="122">
        <v>20</v>
      </c>
    </row>
    <row r="69" spans="1:5" x14ac:dyDescent="0.2">
      <c r="A69" s="121" t="s">
        <v>81</v>
      </c>
      <c r="B69" s="119" t="s">
        <v>48</v>
      </c>
      <c r="C69" s="122">
        <v>103</v>
      </c>
      <c r="D69" s="122">
        <v>91</v>
      </c>
      <c r="E69" s="122">
        <v>20</v>
      </c>
    </row>
    <row r="70" spans="1:5" x14ac:dyDescent="0.2">
      <c r="A70" s="121" t="s">
        <v>82</v>
      </c>
      <c r="B70" s="119" t="s">
        <v>48</v>
      </c>
      <c r="C70" s="122">
        <v>96</v>
      </c>
      <c r="D70" s="122">
        <v>91</v>
      </c>
      <c r="E70" s="122">
        <v>20</v>
      </c>
    </row>
    <row r="71" spans="1:5" x14ac:dyDescent="0.2">
      <c r="A71" s="121" t="s">
        <v>91</v>
      </c>
      <c r="B71" s="119" t="s">
        <v>48</v>
      </c>
      <c r="C71" s="122">
        <v>108</v>
      </c>
      <c r="D71" s="122">
        <v>124</v>
      </c>
      <c r="E71" s="122">
        <v>20</v>
      </c>
    </row>
  </sheetData>
  <sortState ref="N35:N44">
    <sortCondition ref="N35"/>
  </sortState>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71"/>
  <sheetViews>
    <sheetView workbookViewId="0"/>
  </sheetViews>
  <sheetFormatPr defaultRowHeight="12.75" x14ac:dyDescent="0.2"/>
  <cols>
    <col min="1" max="1" width="19.28515625" style="117" customWidth="1"/>
    <col min="2" max="2" width="9.140625" style="82"/>
    <col min="3" max="3" width="13.85546875" style="82" customWidth="1"/>
    <col min="4" max="4" width="12.140625" style="82" customWidth="1"/>
    <col min="5" max="5" width="9.140625" style="82"/>
    <col min="6" max="6" width="8.85546875" style="82" customWidth="1"/>
    <col min="7" max="16384" width="9.140625" style="82"/>
  </cols>
  <sheetData>
    <row r="1" spans="1:8" x14ac:dyDescent="0.2">
      <c r="A1" s="116" t="s">
        <v>22</v>
      </c>
      <c r="H1" s="60"/>
    </row>
    <row r="2" spans="1:8" x14ac:dyDescent="0.2">
      <c r="H2" s="60"/>
    </row>
    <row r="3" spans="1:8" x14ac:dyDescent="0.2">
      <c r="A3" s="117" t="s">
        <v>23</v>
      </c>
    </row>
    <row r="5" spans="1:8" ht="12.75" customHeight="1" x14ac:dyDescent="0.2">
      <c r="A5" s="118" t="s">
        <v>24</v>
      </c>
      <c r="B5" s="119" t="s">
        <v>25</v>
      </c>
      <c r="C5" s="120" t="s">
        <v>26</v>
      </c>
      <c r="D5" s="120" t="s">
        <v>27</v>
      </c>
      <c r="E5" s="120" t="s">
        <v>28</v>
      </c>
    </row>
    <row r="6" spans="1:8" x14ac:dyDescent="0.2">
      <c r="A6" s="121" t="s">
        <v>29</v>
      </c>
      <c r="B6" s="119" t="s">
        <v>10</v>
      </c>
      <c r="C6" s="122">
        <v>32</v>
      </c>
      <c r="D6" s="122">
        <v>17</v>
      </c>
      <c r="E6" s="122">
        <v>2.5</v>
      </c>
    </row>
    <row r="7" spans="1:8" x14ac:dyDescent="0.2">
      <c r="A7" s="121" t="s">
        <v>30</v>
      </c>
      <c r="B7" s="119" t="s">
        <v>10</v>
      </c>
      <c r="C7" s="122">
        <v>21</v>
      </c>
      <c r="D7" s="122">
        <v>27</v>
      </c>
      <c r="E7" s="122">
        <v>2.5</v>
      </c>
    </row>
    <row r="8" spans="1:8" x14ac:dyDescent="0.2">
      <c r="A8" s="121" t="s">
        <v>31</v>
      </c>
      <c r="B8" s="119" t="s">
        <v>10</v>
      </c>
      <c r="C8" s="122">
        <v>36</v>
      </c>
      <c r="D8" s="122">
        <v>30</v>
      </c>
      <c r="E8" s="122">
        <v>4</v>
      </c>
    </row>
    <row r="9" spans="1:8" x14ac:dyDescent="0.2">
      <c r="A9" s="121" t="s">
        <v>32</v>
      </c>
      <c r="B9" s="119" t="s">
        <v>10</v>
      </c>
      <c r="C9" s="122">
        <v>66</v>
      </c>
      <c r="D9" s="122">
        <v>31</v>
      </c>
      <c r="E9" s="122">
        <v>10</v>
      </c>
    </row>
    <row r="10" spans="1:8" x14ac:dyDescent="0.2">
      <c r="A10" s="121" t="s">
        <v>33</v>
      </c>
      <c r="B10" s="119" t="s">
        <v>10</v>
      </c>
      <c r="C10" s="122">
        <v>32</v>
      </c>
      <c r="D10" s="122">
        <v>33</v>
      </c>
      <c r="E10" s="122">
        <v>10</v>
      </c>
    </row>
    <row r="11" spans="1:8" x14ac:dyDescent="0.2">
      <c r="A11" s="121" t="s">
        <v>34</v>
      </c>
      <c r="B11" s="119" t="s">
        <v>10</v>
      </c>
      <c r="C11" s="122">
        <v>26</v>
      </c>
      <c r="D11" s="122">
        <v>44</v>
      </c>
      <c r="E11" s="122">
        <v>3</v>
      </c>
    </row>
    <row r="12" spans="1:8" x14ac:dyDescent="0.2">
      <c r="A12" s="121" t="s">
        <v>35</v>
      </c>
      <c r="B12" s="119" t="s">
        <v>10</v>
      </c>
      <c r="C12" s="122">
        <v>57</v>
      </c>
      <c r="D12" s="122">
        <v>47</v>
      </c>
      <c r="E12" s="122">
        <v>12</v>
      </c>
    </row>
    <row r="13" spans="1:8" x14ac:dyDescent="0.2">
      <c r="A13" s="121" t="s">
        <v>36</v>
      </c>
      <c r="B13" s="119" t="s">
        <v>10</v>
      </c>
      <c r="C13" s="122">
        <v>32</v>
      </c>
      <c r="D13" s="122">
        <v>47</v>
      </c>
      <c r="E13" s="122">
        <v>6</v>
      </c>
    </row>
    <row r="14" spans="1:8" x14ac:dyDescent="0.2">
      <c r="A14" s="121" t="s">
        <v>37</v>
      </c>
      <c r="B14" s="119" t="s">
        <v>10</v>
      </c>
      <c r="C14" s="122">
        <v>34</v>
      </c>
      <c r="D14" s="122">
        <v>47</v>
      </c>
      <c r="E14" s="122">
        <v>4.5</v>
      </c>
    </row>
    <row r="15" spans="1:8" x14ac:dyDescent="0.2">
      <c r="A15" s="121" t="s">
        <v>38</v>
      </c>
      <c r="B15" s="119" t="s">
        <v>10</v>
      </c>
      <c r="C15" s="122">
        <v>38</v>
      </c>
      <c r="D15" s="122">
        <v>49</v>
      </c>
      <c r="E15" s="122">
        <v>3</v>
      </c>
    </row>
    <row r="16" spans="1:8" x14ac:dyDescent="0.2">
      <c r="A16" s="121" t="s">
        <v>39</v>
      </c>
      <c r="B16" s="119" t="s">
        <v>10</v>
      </c>
      <c r="C16" s="122">
        <v>55</v>
      </c>
      <c r="D16" s="122">
        <v>51</v>
      </c>
      <c r="E16" s="122">
        <v>4</v>
      </c>
    </row>
    <row r="17" spans="1:5" x14ac:dyDescent="0.2">
      <c r="A17" s="121" t="s">
        <v>40</v>
      </c>
      <c r="B17" s="119" t="s">
        <v>10</v>
      </c>
      <c r="C17" s="122">
        <v>51</v>
      </c>
      <c r="D17" s="122">
        <v>53</v>
      </c>
      <c r="E17" s="122">
        <v>2.5</v>
      </c>
    </row>
    <row r="18" spans="1:5" x14ac:dyDescent="0.2">
      <c r="A18" s="121" t="s">
        <v>41</v>
      </c>
      <c r="B18" s="119" t="s">
        <v>10</v>
      </c>
      <c r="C18" s="122">
        <v>43</v>
      </c>
      <c r="D18" s="122">
        <v>55</v>
      </c>
      <c r="E18" s="122">
        <v>8.5</v>
      </c>
    </row>
    <row r="19" spans="1:5" x14ac:dyDescent="0.2">
      <c r="A19" s="121" t="s">
        <v>42</v>
      </c>
      <c r="B19" s="119" t="s">
        <v>10</v>
      </c>
      <c r="C19" s="122">
        <v>26</v>
      </c>
      <c r="D19" s="122">
        <v>75</v>
      </c>
      <c r="E19" s="122">
        <v>2</v>
      </c>
    </row>
    <row r="20" spans="1:5" x14ac:dyDescent="0.2">
      <c r="A20" s="121" t="s">
        <v>43</v>
      </c>
      <c r="B20" s="119" t="s">
        <v>10</v>
      </c>
      <c r="C20" s="122">
        <v>62</v>
      </c>
      <c r="D20" s="122">
        <v>85</v>
      </c>
      <c r="E20" s="122">
        <v>9</v>
      </c>
    </row>
    <row r="21" spans="1:5" x14ac:dyDescent="0.2">
      <c r="A21" s="121" t="s">
        <v>44</v>
      </c>
      <c r="B21" s="119" t="s">
        <v>10</v>
      </c>
      <c r="C21" s="122">
        <v>69</v>
      </c>
      <c r="D21" s="122">
        <v>85</v>
      </c>
      <c r="E21" s="122">
        <v>2.5</v>
      </c>
    </row>
    <row r="22" spans="1:5" x14ac:dyDescent="0.2">
      <c r="A22" s="121" t="s">
        <v>45</v>
      </c>
      <c r="B22" s="119" t="s">
        <v>10</v>
      </c>
      <c r="C22" s="122">
        <v>64</v>
      </c>
      <c r="D22" s="122">
        <v>104</v>
      </c>
      <c r="E22" s="122">
        <v>11</v>
      </c>
    </row>
    <row r="23" spans="1:5" x14ac:dyDescent="0.2">
      <c r="A23" s="121" t="s">
        <v>46</v>
      </c>
      <c r="B23" s="119" t="s">
        <v>10</v>
      </c>
      <c r="C23" s="122">
        <v>65</v>
      </c>
      <c r="D23" s="122">
        <v>125</v>
      </c>
      <c r="E23" s="122">
        <v>12</v>
      </c>
    </row>
    <row r="24" spans="1:5" x14ac:dyDescent="0.2">
      <c r="A24" s="121" t="s">
        <v>47</v>
      </c>
      <c r="B24" s="119" t="s">
        <v>48</v>
      </c>
      <c r="C24" s="122">
        <v>42</v>
      </c>
      <c r="D24" s="122">
        <v>4</v>
      </c>
      <c r="E24" s="122">
        <v>2</v>
      </c>
    </row>
    <row r="25" spans="1:5" x14ac:dyDescent="0.2">
      <c r="A25" s="121" t="s">
        <v>49</v>
      </c>
      <c r="B25" s="119" t="s">
        <v>48</v>
      </c>
      <c r="C25" s="122">
        <v>52</v>
      </c>
      <c r="D25" s="122">
        <v>14</v>
      </c>
      <c r="E25" s="122">
        <v>7</v>
      </c>
    </row>
    <row r="26" spans="1:5" x14ac:dyDescent="0.2">
      <c r="A26" s="121" t="s">
        <v>50</v>
      </c>
      <c r="B26" s="119" t="s">
        <v>48</v>
      </c>
      <c r="C26" s="122">
        <v>20</v>
      </c>
      <c r="D26" s="122">
        <v>16</v>
      </c>
      <c r="E26" s="122">
        <v>7</v>
      </c>
    </row>
    <row r="27" spans="1:5" x14ac:dyDescent="0.2">
      <c r="A27" s="121" t="s">
        <v>51</v>
      </c>
      <c r="B27" s="119" t="s">
        <v>48</v>
      </c>
      <c r="C27" s="122">
        <v>47</v>
      </c>
      <c r="D27" s="122">
        <v>19</v>
      </c>
      <c r="E27" s="122">
        <v>7</v>
      </c>
    </row>
    <row r="28" spans="1:5" x14ac:dyDescent="0.2">
      <c r="A28" s="121" t="s">
        <v>52</v>
      </c>
      <c r="B28" s="119" t="s">
        <v>48</v>
      </c>
      <c r="C28" s="122">
        <v>47</v>
      </c>
      <c r="D28" s="122">
        <v>21</v>
      </c>
      <c r="E28" s="122">
        <v>7.5</v>
      </c>
    </row>
    <row r="29" spans="1:5" x14ac:dyDescent="0.2">
      <c r="A29" s="121" t="s">
        <v>53</v>
      </c>
      <c r="B29" s="119" t="s">
        <v>48</v>
      </c>
      <c r="C29" s="122">
        <v>48</v>
      </c>
      <c r="D29" s="122">
        <v>24</v>
      </c>
      <c r="E29" s="122">
        <v>8</v>
      </c>
    </row>
    <row r="30" spans="1:5" x14ac:dyDescent="0.2">
      <c r="A30" s="121" t="s">
        <v>54</v>
      </c>
      <c r="B30" s="119" t="s">
        <v>48</v>
      </c>
      <c r="C30" s="122">
        <v>40</v>
      </c>
      <c r="D30" s="122">
        <v>28</v>
      </c>
      <c r="E30" s="122">
        <v>7</v>
      </c>
    </row>
    <row r="31" spans="1:5" x14ac:dyDescent="0.2">
      <c r="A31" s="121" t="s">
        <v>55</v>
      </c>
      <c r="B31" s="119" t="s">
        <v>48</v>
      </c>
      <c r="C31" s="122">
        <v>16</v>
      </c>
      <c r="D31" s="122">
        <v>29</v>
      </c>
      <c r="E31" s="122">
        <v>4</v>
      </c>
    </row>
    <row r="32" spans="1:5" x14ac:dyDescent="0.2">
      <c r="A32" s="121" t="s">
        <v>56</v>
      </c>
      <c r="B32" s="119" t="s">
        <v>48</v>
      </c>
      <c r="C32" s="122">
        <v>39</v>
      </c>
      <c r="D32" s="122">
        <v>36</v>
      </c>
      <c r="E32" s="122">
        <v>10</v>
      </c>
    </row>
    <row r="33" spans="1:5" x14ac:dyDescent="0.2">
      <c r="A33" s="121" t="s">
        <v>57</v>
      </c>
      <c r="B33" s="119" t="s">
        <v>48</v>
      </c>
      <c r="C33" s="122">
        <v>43</v>
      </c>
      <c r="D33" s="122">
        <v>37</v>
      </c>
      <c r="E33" s="122">
        <v>7.5</v>
      </c>
    </row>
    <row r="34" spans="1:5" x14ac:dyDescent="0.2">
      <c r="A34" s="121" t="s">
        <v>58</v>
      </c>
      <c r="B34" s="119" t="s">
        <v>48</v>
      </c>
      <c r="C34" s="122">
        <v>29</v>
      </c>
      <c r="D34" s="122">
        <v>37</v>
      </c>
      <c r="E34" s="122">
        <v>8</v>
      </c>
    </row>
    <row r="35" spans="1:5" x14ac:dyDescent="0.2">
      <c r="A35" s="121" t="s">
        <v>59</v>
      </c>
      <c r="B35" s="119" t="s">
        <v>48</v>
      </c>
      <c r="C35" s="122">
        <v>54</v>
      </c>
      <c r="D35" s="122">
        <v>39</v>
      </c>
      <c r="E35" s="122">
        <v>5.5</v>
      </c>
    </row>
    <row r="36" spans="1:5" x14ac:dyDescent="0.2">
      <c r="A36" s="121" t="s">
        <v>60</v>
      </c>
      <c r="B36" s="119" t="s">
        <v>48</v>
      </c>
      <c r="C36" s="122">
        <v>33</v>
      </c>
      <c r="D36" s="122">
        <v>40</v>
      </c>
      <c r="E36" s="122">
        <v>13</v>
      </c>
    </row>
    <row r="37" spans="1:5" x14ac:dyDescent="0.2">
      <c r="A37" s="121" t="s">
        <v>61</v>
      </c>
      <c r="B37" s="119" t="s">
        <v>48</v>
      </c>
      <c r="C37" s="122">
        <v>39</v>
      </c>
      <c r="D37" s="122">
        <v>43</v>
      </c>
      <c r="E37" s="122">
        <v>5.5</v>
      </c>
    </row>
    <row r="38" spans="1:5" x14ac:dyDescent="0.2">
      <c r="A38" s="121" t="s">
        <v>62</v>
      </c>
      <c r="B38" s="119" t="s">
        <v>48</v>
      </c>
      <c r="C38" s="122">
        <v>25</v>
      </c>
      <c r="D38" s="122">
        <v>49</v>
      </c>
      <c r="E38" s="122">
        <v>5.2</v>
      </c>
    </row>
    <row r="39" spans="1:5" x14ac:dyDescent="0.2">
      <c r="A39" s="121" t="s">
        <v>63</v>
      </c>
      <c r="B39" s="119" t="s">
        <v>48</v>
      </c>
      <c r="C39" s="122">
        <v>23</v>
      </c>
      <c r="D39" s="122">
        <v>52</v>
      </c>
      <c r="E39" s="122">
        <v>3.5</v>
      </c>
    </row>
    <row r="40" spans="1:5" x14ac:dyDescent="0.2">
      <c r="A40" s="121" t="s">
        <v>64</v>
      </c>
      <c r="B40" s="119" t="s">
        <v>48</v>
      </c>
      <c r="C40" s="122">
        <v>58</v>
      </c>
      <c r="D40" s="122">
        <v>56</v>
      </c>
      <c r="E40" s="122">
        <v>10</v>
      </c>
    </row>
    <row r="41" spans="1:5" x14ac:dyDescent="0.2">
      <c r="A41" s="121" t="s">
        <v>65</v>
      </c>
      <c r="B41" s="119" t="s">
        <v>48</v>
      </c>
      <c r="C41" s="122">
        <v>33</v>
      </c>
      <c r="D41" s="122">
        <v>59</v>
      </c>
      <c r="E41" s="122">
        <v>3</v>
      </c>
    </row>
    <row r="42" spans="1:5" x14ac:dyDescent="0.2">
      <c r="A42" s="121" t="s">
        <v>66</v>
      </c>
      <c r="B42" s="119" t="s">
        <v>48</v>
      </c>
      <c r="C42" s="122">
        <v>44</v>
      </c>
      <c r="D42" s="122">
        <v>60</v>
      </c>
      <c r="E42" s="122">
        <v>5.5</v>
      </c>
    </row>
    <row r="43" spans="1:5" x14ac:dyDescent="0.2">
      <c r="A43" s="121" t="s">
        <v>67</v>
      </c>
      <c r="B43" s="119" t="s">
        <v>48</v>
      </c>
      <c r="C43" s="122">
        <v>60</v>
      </c>
      <c r="D43" s="122">
        <v>63</v>
      </c>
      <c r="E43" s="122">
        <v>7.5</v>
      </c>
    </row>
    <row r="44" spans="1:5" x14ac:dyDescent="0.2">
      <c r="A44" s="121" t="s">
        <v>68</v>
      </c>
      <c r="B44" s="119" t="s">
        <v>48</v>
      </c>
      <c r="C44" s="122">
        <v>83</v>
      </c>
      <c r="D44" s="122">
        <v>65</v>
      </c>
      <c r="E44" s="122">
        <v>6</v>
      </c>
    </row>
    <row r="45" spans="1:5" x14ac:dyDescent="0.2">
      <c r="A45" s="121" t="s">
        <v>69</v>
      </c>
      <c r="B45" s="119" t="s">
        <v>48</v>
      </c>
      <c r="C45" s="122">
        <v>78</v>
      </c>
      <c r="D45" s="122">
        <v>67</v>
      </c>
      <c r="E45" s="122">
        <v>2.5</v>
      </c>
    </row>
    <row r="46" spans="1:5" x14ac:dyDescent="0.2">
      <c r="A46" s="121" t="s">
        <v>70</v>
      </c>
      <c r="B46" s="119" t="s">
        <v>48</v>
      </c>
      <c r="C46" s="122">
        <v>31</v>
      </c>
      <c r="D46" s="122">
        <v>67</v>
      </c>
      <c r="E46" s="122">
        <v>7.5</v>
      </c>
    </row>
    <row r="47" spans="1:5" x14ac:dyDescent="0.2">
      <c r="A47" s="121" t="s">
        <v>71</v>
      </c>
      <c r="B47" s="119" t="s">
        <v>48</v>
      </c>
      <c r="C47" s="122">
        <v>37</v>
      </c>
      <c r="D47" s="122">
        <v>68</v>
      </c>
      <c r="E47" s="122">
        <v>8</v>
      </c>
    </row>
    <row r="48" spans="1:5" x14ac:dyDescent="0.2">
      <c r="A48" s="121" t="s">
        <v>72</v>
      </c>
      <c r="B48" s="119" t="s">
        <v>48</v>
      </c>
      <c r="C48" s="122">
        <v>57</v>
      </c>
      <c r="D48" s="122">
        <v>69</v>
      </c>
      <c r="E48" s="122">
        <v>4</v>
      </c>
    </row>
    <row r="49" spans="1:5" x14ac:dyDescent="0.2">
      <c r="A49" s="121" t="s">
        <v>73</v>
      </c>
      <c r="B49" s="119" t="s">
        <v>48</v>
      </c>
      <c r="C49" s="122">
        <v>57</v>
      </c>
      <c r="D49" s="122">
        <v>69</v>
      </c>
      <c r="E49" s="122">
        <v>4</v>
      </c>
    </row>
    <row r="50" spans="1:5" x14ac:dyDescent="0.2">
      <c r="A50" s="121" t="s">
        <v>74</v>
      </c>
      <c r="B50" s="119" t="s">
        <v>48</v>
      </c>
      <c r="C50" s="122">
        <v>41</v>
      </c>
      <c r="D50" s="122">
        <v>71</v>
      </c>
      <c r="E50" s="122">
        <v>10</v>
      </c>
    </row>
    <row r="51" spans="1:5" x14ac:dyDescent="0.2">
      <c r="A51" s="121" t="s">
        <v>75</v>
      </c>
      <c r="B51" s="119" t="s">
        <v>48</v>
      </c>
      <c r="C51" s="122">
        <v>55</v>
      </c>
      <c r="D51" s="122">
        <v>73</v>
      </c>
      <c r="E51" s="122">
        <v>10</v>
      </c>
    </row>
    <row r="52" spans="1:5" x14ac:dyDescent="0.2">
      <c r="A52" s="121" t="s">
        <v>76</v>
      </c>
      <c r="B52" s="119" t="s">
        <v>48</v>
      </c>
      <c r="C52" s="122">
        <v>24</v>
      </c>
      <c r="D52" s="122">
        <v>74</v>
      </c>
      <c r="E52" s="122">
        <v>7.5</v>
      </c>
    </row>
    <row r="53" spans="1:5" x14ac:dyDescent="0.2">
      <c r="A53" s="121" t="s">
        <v>77</v>
      </c>
      <c r="B53" s="119" t="s">
        <v>48</v>
      </c>
      <c r="C53" s="122">
        <v>59</v>
      </c>
      <c r="D53" s="122">
        <v>77</v>
      </c>
      <c r="E53" s="122">
        <v>13</v>
      </c>
    </row>
    <row r="54" spans="1:5" x14ac:dyDescent="0.2">
      <c r="A54" s="121" t="s">
        <v>78</v>
      </c>
      <c r="B54" s="119" t="s">
        <v>48</v>
      </c>
      <c r="C54" s="122">
        <v>54</v>
      </c>
      <c r="D54" s="122">
        <v>82</v>
      </c>
      <c r="E54" s="122">
        <v>20</v>
      </c>
    </row>
    <row r="55" spans="1:5" x14ac:dyDescent="0.2">
      <c r="A55" s="121" t="s">
        <v>79</v>
      </c>
      <c r="B55" s="119" t="s">
        <v>48</v>
      </c>
      <c r="C55" s="122">
        <v>27</v>
      </c>
      <c r="D55" s="122">
        <v>83</v>
      </c>
      <c r="E55" s="122">
        <v>6</v>
      </c>
    </row>
    <row r="56" spans="1:5" x14ac:dyDescent="0.2">
      <c r="A56" s="121" t="s">
        <v>80</v>
      </c>
      <c r="B56" s="119" t="s">
        <v>48</v>
      </c>
      <c r="C56" s="122">
        <v>49</v>
      </c>
      <c r="D56" s="122">
        <v>86</v>
      </c>
      <c r="E56" s="122">
        <v>19.8</v>
      </c>
    </row>
    <row r="57" spans="1:5" x14ac:dyDescent="0.2">
      <c r="A57" s="121" t="s">
        <v>81</v>
      </c>
      <c r="B57" s="119" t="s">
        <v>48</v>
      </c>
      <c r="C57" s="122">
        <v>103</v>
      </c>
      <c r="D57" s="122">
        <v>91</v>
      </c>
      <c r="E57" s="122">
        <v>20</v>
      </c>
    </row>
    <row r="58" spans="1:5" x14ac:dyDescent="0.2">
      <c r="A58" s="121" t="s">
        <v>82</v>
      </c>
      <c r="B58" s="119" t="s">
        <v>48</v>
      </c>
      <c r="C58" s="122">
        <v>96</v>
      </c>
      <c r="D58" s="122">
        <v>91</v>
      </c>
      <c r="E58" s="122">
        <v>20</v>
      </c>
    </row>
    <row r="59" spans="1:5" x14ac:dyDescent="0.2">
      <c r="A59" s="121" t="s">
        <v>83</v>
      </c>
      <c r="B59" s="119" t="s">
        <v>48</v>
      </c>
      <c r="C59" s="122">
        <v>55</v>
      </c>
      <c r="D59" s="122">
        <v>94</v>
      </c>
      <c r="E59" s="122">
        <v>12.5</v>
      </c>
    </row>
    <row r="60" spans="1:5" x14ac:dyDescent="0.2">
      <c r="A60" s="121" t="s">
        <v>84</v>
      </c>
      <c r="B60" s="119" t="s">
        <v>48</v>
      </c>
      <c r="C60" s="122">
        <v>91</v>
      </c>
      <c r="D60" s="122">
        <v>95</v>
      </c>
      <c r="E60" s="122">
        <v>19</v>
      </c>
    </row>
    <row r="61" spans="1:5" x14ac:dyDescent="0.2">
      <c r="A61" s="121" t="s">
        <v>85</v>
      </c>
      <c r="B61" s="119" t="s">
        <v>48</v>
      </c>
      <c r="C61" s="122">
        <v>55</v>
      </c>
      <c r="D61" s="122">
        <v>99</v>
      </c>
      <c r="E61" s="122">
        <v>16.5</v>
      </c>
    </row>
    <row r="62" spans="1:5" x14ac:dyDescent="0.2">
      <c r="A62" s="121" t="s">
        <v>86</v>
      </c>
      <c r="B62" s="119" t="s">
        <v>48</v>
      </c>
      <c r="C62" s="122">
        <v>38</v>
      </c>
      <c r="D62" s="122">
        <v>103</v>
      </c>
      <c r="E62" s="122">
        <v>6</v>
      </c>
    </row>
    <row r="63" spans="1:5" x14ac:dyDescent="0.2">
      <c r="A63" s="121" t="s">
        <v>87</v>
      </c>
      <c r="B63" s="119" t="s">
        <v>48</v>
      </c>
      <c r="C63" s="122">
        <v>29</v>
      </c>
      <c r="D63" s="122">
        <v>108</v>
      </c>
      <c r="E63" s="122">
        <v>3</v>
      </c>
    </row>
    <row r="64" spans="1:5" x14ac:dyDescent="0.2">
      <c r="A64" s="121" t="s">
        <v>88</v>
      </c>
      <c r="B64" s="119" t="s">
        <v>48</v>
      </c>
      <c r="C64" s="122">
        <v>40</v>
      </c>
      <c r="D64" s="122">
        <v>122</v>
      </c>
      <c r="E64" s="122">
        <v>4.5</v>
      </c>
    </row>
    <row r="65" spans="1:5" x14ac:dyDescent="0.2">
      <c r="A65" s="121" t="s">
        <v>89</v>
      </c>
      <c r="B65" s="119" t="s">
        <v>48</v>
      </c>
      <c r="C65" s="122">
        <v>122</v>
      </c>
      <c r="D65" s="122">
        <v>123</v>
      </c>
      <c r="E65" s="122">
        <v>15</v>
      </c>
    </row>
    <row r="66" spans="1:5" x14ac:dyDescent="0.2">
      <c r="A66" s="121" t="s">
        <v>90</v>
      </c>
      <c r="B66" s="119" t="s">
        <v>48</v>
      </c>
      <c r="C66" s="122">
        <v>77</v>
      </c>
      <c r="D66" s="122">
        <v>123</v>
      </c>
      <c r="E66" s="122">
        <v>6</v>
      </c>
    </row>
    <row r="67" spans="1:5" x14ac:dyDescent="0.2">
      <c r="A67" s="121" t="s">
        <v>91</v>
      </c>
      <c r="B67" s="119" t="s">
        <v>48</v>
      </c>
      <c r="C67" s="122">
        <v>108</v>
      </c>
      <c r="D67" s="122">
        <v>124</v>
      </c>
      <c r="E67" s="122">
        <v>20</v>
      </c>
    </row>
    <row r="68" spans="1:5" x14ac:dyDescent="0.2">
      <c r="A68" s="121" t="s">
        <v>92</v>
      </c>
      <c r="B68" s="119" t="s">
        <v>48</v>
      </c>
      <c r="C68" s="122">
        <v>57</v>
      </c>
      <c r="D68" s="122">
        <v>124</v>
      </c>
      <c r="E68" s="122">
        <v>10</v>
      </c>
    </row>
    <row r="69" spans="1:5" x14ac:dyDescent="0.2">
      <c r="A69" s="121" t="s">
        <v>93</v>
      </c>
      <c r="B69" s="119" t="s">
        <v>48</v>
      </c>
      <c r="C69" s="122">
        <v>68</v>
      </c>
      <c r="D69" s="122">
        <v>137</v>
      </c>
      <c r="E69" s="122">
        <v>18</v>
      </c>
    </row>
    <row r="70" spans="1:5" x14ac:dyDescent="0.2">
      <c r="A70" s="121" t="s">
        <v>94</v>
      </c>
      <c r="B70" s="119" t="s">
        <v>48</v>
      </c>
      <c r="C70" s="122">
        <v>92</v>
      </c>
      <c r="D70" s="122">
        <v>180</v>
      </c>
      <c r="E70" s="122">
        <v>15</v>
      </c>
    </row>
    <row r="71" spans="1:5" x14ac:dyDescent="0.2">
      <c r="A71" s="121" t="s">
        <v>95</v>
      </c>
      <c r="B71" s="119" t="s">
        <v>48</v>
      </c>
      <c r="C71" s="122">
        <v>166</v>
      </c>
      <c r="D71" s="122">
        <v>182</v>
      </c>
      <c r="E71" s="122">
        <v>17.5</v>
      </c>
    </row>
  </sheetData>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F37" sqref="F37"/>
    </sheetView>
  </sheetViews>
  <sheetFormatPr defaultRowHeight="12.75" x14ac:dyDescent="0.2"/>
  <cols>
    <col min="1" max="2" width="9.140625" style="82"/>
    <col min="3" max="3" width="5.7109375" style="82" customWidth="1"/>
    <col min="4" max="4" width="22.5703125" style="82" customWidth="1"/>
    <col min="5" max="5" width="14" style="82" bestFit="1" customWidth="1"/>
    <col min="6" max="6" width="24.7109375" style="82" customWidth="1"/>
    <col min="7" max="9" width="9.140625" style="82"/>
    <col min="10" max="10" width="16.5703125" style="82" bestFit="1" customWidth="1"/>
    <col min="11" max="16384" width="9.140625" style="82"/>
  </cols>
  <sheetData>
    <row r="1" spans="1:11" ht="13.5" thickBot="1" x14ac:dyDescent="0.25">
      <c r="A1" s="129" t="s">
        <v>185</v>
      </c>
      <c r="J1" s="60"/>
    </row>
    <row r="2" spans="1:11" x14ac:dyDescent="0.2">
      <c r="J2" s="142" t="s">
        <v>28</v>
      </c>
      <c r="K2" s="142"/>
    </row>
    <row r="3" spans="1:11" s="130" customFormat="1" x14ac:dyDescent="0.2">
      <c r="A3" s="119" t="s">
        <v>28</v>
      </c>
      <c r="C3" s="117"/>
      <c r="J3" s="139"/>
      <c r="K3" s="139"/>
    </row>
    <row r="4" spans="1:11" x14ac:dyDescent="0.2">
      <c r="A4" s="131">
        <v>17100</v>
      </c>
      <c r="J4" s="139" t="s">
        <v>221</v>
      </c>
      <c r="K4" s="139">
        <v>29762.105263157893</v>
      </c>
    </row>
    <row r="5" spans="1:11" x14ac:dyDescent="0.2">
      <c r="A5" s="131">
        <v>21100</v>
      </c>
      <c r="D5" s="132"/>
      <c r="F5" s="133"/>
      <c r="J5" s="139" t="s">
        <v>222</v>
      </c>
      <c r="K5" s="139">
        <v>268.94945833005022</v>
      </c>
    </row>
    <row r="6" spans="1:11" x14ac:dyDescent="0.2">
      <c r="A6" s="131">
        <v>22300</v>
      </c>
      <c r="H6" s="130"/>
      <c r="J6" s="139" t="s">
        <v>223</v>
      </c>
      <c r="K6" s="139">
        <v>29850</v>
      </c>
    </row>
    <row r="7" spans="1:11" x14ac:dyDescent="0.2">
      <c r="A7" s="131">
        <v>22400</v>
      </c>
      <c r="H7" s="134"/>
      <c r="J7" s="139" t="s">
        <v>224</v>
      </c>
      <c r="K7" s="139">
        <v>27500</v>
      </c>
    </row>
    <row r="8" spans="1:11" x14ac:dyDescent="0.2">
      <c r="A8" s="131">
        <v>22700</v>
      </c>
      <c r="H8" s="134"/>
      <c r="J8" s="139" t="s">
        <v>225</v>
      </c>
      <c r="K8" s="139">
        <v>3707.21244546967</v>
      </c>
    </row>
    <row r="9" spans="1:11" x14ac:dyDescent="0.2">
      <c r="A9" s="131">
        <v>22800</v>
      </c>
      <c r="H9" s="134"/>
      <c r="J9" s="139" t="s">
        <v>226</v>
      </c>
      <c r="K9" s="139">
        <v>13743424.115845211</v>
      </c>
    </row>
    <row r="10" spans="1:11" x14ac:dyDescent="0.2">
      <c r="A10" s="131">
        <v>22800</v>
      </c>
      <c r="H10" s="134"/>
      <c r="J10" s="139" t="s">
        <v>227</v>
      </c>
      <c r="K10" s="139">
        <v>-7.0927784230223168E-2</v>
      </c>
    </row>
    <row r="11" spans="1:11" x14ac:dyDescent="0.2">
      <c r="A11" s="131">
        <v>22900</v>
      </c>
      <c r="H11" s="134"/>
      <c r="J11" s="139" t="s">
        <v>228</v>
      </c>
      <c r="K11" s="139">
        <v>-0.16628731818602122</v>
      </c>
    </row>
    <row r="12" spans="1:11" x14ac:dyDescent="0.2">
      <c r="A12" s="131">
        <v>23400</v>
      </c>
      <c r="H12" s="134"/>
      <c r="J12" s="139" t="s">
        <v>229</v>
      </c>
      <c r="K12" s="139">
        <v>21100</v>
      </c>
    </row>
    <row r="13" spans="1:11" x14ac:dyDescent="0.2">
      <c r="A13" s="131">
        <v>23600</v>
      </c>
      <c r="H13" s="134"/>
      <c r="J13" s="139" t="s">
        <v>230</v>
      </c>
      <c r="K13" s="139">
        <v>17100</v>
      </c>
    </row>
    <row r="14" spans="1:11" x14ac:dyDescent="0.2">
      <c r="A14" s="131">
        <v>23800</v>
      </c>
      <c r="H14" s="134"/>
      <c r="J14" s="139" t="s">
        <v>231</v>
      </c>
      <c r="K14" s="139">
        <v>38200</v>
      </c>
    </row>
    <row r="15" spans="1:11" x14ac:dyDescent="0.2">
      <c r="A15" s="131">
        <v>23900</v>
      </c>
      <c r="J15" s="139" t="s">
        <v>232</v>
      </c>
      <c r="K15" s="139">
        <v>5654800</v>
      </c>
    </row>
    <row r="16" spans="1:11" ht="13.5" thickBot="1" x14ac:dyDescent="0.25">
      <c r="A16" s="131">
        <v>24200</v>
      </c>
      <c r="J16" s="140" t="s">
        <v>220</v>
      </c>
      <c r="K16" s="140">
        <v>190</v>
      </c>
    </row>
    <row r="17" spans="1:6" x14ac:dyDescent="0.2">
      <c r="A17" s="131">
        <v>24300</v>
      </c>
    </row>
    <row r="18" spans="1:6" x14ac:dyDescent="0.2">
      <c r="A18" s="131">
        <v>24300</v>
      </c>
    </row>
    <row r="19" spans="1:6" x14ac:dyDescent="0.2">
      <c r="A19" s="131">
        <v>24500</v>
      </c>
    </row>
    <row r="20" spans="1:6" x14ac:dyDescent="0.2">
      <c r="A20" s="131">
        <v>24600</v>
      </c>
    </row>
    <row r="21" spans="1:6" x14ac:dyDescent="0.2">
      <c r="A21" s="131">
        <v>24700</v>
      </c>
    </row>
    <row r="22" spans="1:6" x14ac:dyDescent="0.2">
      <c r="A22" s="131">
        <v>24800</v>
      </c>
    </row>
    <row r="23" spans="1:6" x14ac:dyDescent="0.2">
      <c r="A23" s="131">
        <v>25100</v>
      </c>
      <c r="C23" s="133"/>
      <c r="E23" s="135"/>
      <c r="F23" s="135" t="s">
        <v>186</v>
      </c>
    </row>
    <row r="24" spans="1:6" x14ac:dyDescent="0.2">
      <c r="A24" s="131">
        <v>25100</v>
      </c>
      <c r="E24" s="136" t="s">
        <v>187</v>
      </c>
      <c r="F24" s="135" t="s">
        <v>21</v>
      </c>
    </row>
    <row r="25" spans="1:6" x14ac:dyDescent="0.2">
      <c r="A25" s="131">
        <v>25100</v>
      </c>
      <c r="D25" s="129" t="s">
        <v>188</v>
      </c>
      <c r="E25" s="130">
        <f>AVERAGE(Data)</f>
        <v>29762.105263157893</v>
      </c>
      <c r="F25" s="137" t="s">
        <v>189</v>
      </c>
    </row>
    <row r="26" spans="1:6" x14ac:dyDescent="0.2">
      <c r="A26" s="131">
        <v>25100</v>
      </c>
      <c r="D26" s="129" t="s">
        <v>190</v>
      </c>
      <c r="E26" s="130">
        <f>MEDIAN(Data)</f>
        <v>29850</v>
      </c>
      <c r="F26" s="137" t="s">
        <v>191</v>
      </c>
    </row>
    <row r="27" spans="1:6" x14ac:dyDescent="0.2">
      <c r="A27" s="131">
        <v>25200</v>
      </c>
      <c r="D27" s="129" t="s">
        <v>192</v>
      </c>
      <c r="E27" s="130">
        <f>MODE(Data)</f>
        <v>27500</v>
      </c>
      <c r="F27" s="137" t="s">
        <v>193</v>
      </c>
    </row>
    <row r="28" spans="1:6" x14ac:dyDescent="0.2">
      <c r="A28" s="131">
        <v>25300</v>
      </c>
      <c r="E28" s="130"/>
    </row>
    <row r="29" spans="1:6" x14ac:dyDescent="0.2">
      <c r="A29" s="131">
        <v>25500</v>
      </c>
      <c r="D29" s="129" t="s">
        <v>194</v>
      </c>
      <c r="E29" s="130">
        <f>MIN(Data)</f>
        <v>17100</v>
      </c>
      <c r="F29" s="137" t="s">
        <v>195</v>
      </c>
    </row>
    <row r="30" spans="1:6" x14ac:dyDescent="0.2">
      <c r="A30" s="131">
        <v>25700</v>
      </c>
      <c r="D30" s="129" t="s">
        <v>196</v>
      </c>
      <c r="E30" s="130">
        <f>MAX(Data)</f>
        <v>38200</v>
      </c>
      <c r="F30" s="137" t="s">
        <v>197</v>
      </c>
    </row>
    <row r="31" spans="1:6" x14ac:dyDescent="0.2">
      <c r="A31" s="131">
        <v>25700</v>
      </c>
      <c r="D31" s="129" t="s">
        <v>198</v>
      </c>
      <c r="E31" s="130">
        <f>E30-E29</f>
        <v>21100</v>
      </c>
      <c r="F31" s="137" t="s">
        <v>199</v>
      </c>
    </row>
    <row r="32" spans="1:6" x14ac:dyDescent="0.2">
      <c r="A32" s="131">
        <v>25900</v>
      </c>
      <c r="D32" s="129" t="s">
        <v>200</v>
      </c>
      <c r="E32" s="130">
        <f>VARP(Data)</f>
        <v>13671090.304709142</v>
      </c>
      <c r="F32" s="137" t="s">
        <v>201</v>
      </c>
    </row>
    <row r="33" spans="1:6" x14ac:dyDescent="0.2">
      <c r="A33" s="131">
        <v>26100</v>
      </c>
      <c r="D33" s="129" t="s">
        <v>202</v>
      </c>
      <c r="E33" s="130">
        <f>VAR(Data)</f>
        <v>13743424.115845211</v>
      </c>
      <c r="F33" s="137" t="s">
        <v>203</v>
      </c>
    </row>
    <row r="34" spans="1:6" x14ac:dyDescent="0.2">
      <c r="A34" s="131">
        <v>26500</v>
      </c>
      <c r="D34" s="129" t="s">
        <v>204</v>
      </c>
      <c r="E34" s="130">
        <f>STDEVP(Data)</f>
        <v>3697.4437527444743</v>
      </c>
      <c r="F34" s="137" t="s">
        <v>205</v>
      </c>
    </row>
    <row r="35" spans="1:6" x14ac:dyDescent="0.2">
      <c r="A35" s="131">
        <v>26500</v>
      </c>
      <c r="E35" s="130"/>
    </row>
    <row r="36" spans="1:6" x14ac:dyDescent="0.2">
      <c r="A36" s="131">
        <v>26600</v>
      </c>
    </row>
    <row r="37" spans="1:6" x14ac:dyDescent="0.2">
      <c r="A37" s="131">
        <v>26700</v>
      </c>
      <c r="D37" s="129" t="s">
        <v>206</v>
      </c>
      <c r="E37" s="130">
        <f>STDEV(Data)</f>
        <v>3707.21244546967</v>
      </c>
      <c r="F37" s="137" t="s">
        <v>207</v>
      </c>
    </row>
    <row r="38" spans="1:6" x14ac:dyDescent="0.2">
      <c r="A38" s="131">
        <v>26700</v>
      </c>
      <c r="D38" s="129" t="s">
        <v>208</v>
      </c>
      <c r="E38" s="130">
        <f>PERCENTILE(Data,0.05)</f>
        <v>23690</v>
      </c>
      <c r="F38" s="137" t="s">
        <v>209</v>
      </c>
    </row>
    <row r="39" spans="1:6" x14ac:dyDescent="0.2">
      <c r="A39" s="131">
        <v>26700</v>
      </c>
      <c r="D39" s="129" t="s">
        <v>210</v>
      </c>
      <c r="E39" s="130">
        <f>PERCENTILE(Data,0.95)</f>
        <v>35810</v>
      </c>
      <c r="F39" s="137" t="s">
        <v>211</v>
      </c>
    </row>
    <row r="40" spans="1:6" x14ac:dyDescent="0.2">
      <c r="A40" s="131">
        <v>26800</v>
      </c>
      <c r="D40" s="129" t="s">
        <v>212</v>
      </c>
      <c r="E40" s="130">
        <f>QUARTILE(Data,1)</f>
        <v>27325</v>
      </c>
      <c r="F40" s="137" t="s">
        <v>213</v>
      </c>
    </row>
    <row r="41" spans="1:6" x14ac:dyDescent="0.2">
      <c r="A41" s="131">
        <v>26800</v>
      </c>
      <c r="D41" s="129" t="s">
        <v>214</v>
      </c>
      <c r="E41" s="130">
        <f>QUARTILE(Data,3)</f>
        <v>32300</v>
      </c>
      <c r="F41" s="137" t="s">
        <v>215</v>
      </c>
    </row>
    <row r="42" spans="1:6" x14ac:dyDescent="0.2">
      <c r="A42" s="131">
        <v>26800</v>
      </c>
      <c r="D42" s="129" t="s">
        <v>216</v>
      </c>
      <c r="E42" s="130">
        <f>PERCENTRANK(Data,25000)</f>
        <v>9.8000000000000004E-2</v>
      </c>
      <c r="F42" s="126" t="s">
        <v>217</v>
      </c>
    </row>
    <row r="43" spans="1:6" x14ac:dyDescent="0.2">
      <c r="A43" s="131">
        <v>26900</v>
      </c>
    </row>
    <row r="44" spans="1:6" x14ac:dyDescent="0.2">
      <c r="A44" s="131">
        <v>26900</v>
      </c>
    </row>
    <row r="45" spans="1:6" x14ac:dyDescent="0.2">
      <c r="A45" s="131">
        <v>26900</v>
      </c>
    </row>
    <row r="46" spans="1:6" x14ac:dyDescent="0.2">
      <c r="A46" s="131">
        <v>26900</v>
      </c>
    </row>
    <row r="47" spans="1:6" x14ac:dyDescent="0.2">
      <c r="A47" s="131">
        <v>27000</v>
      </c>
    </row>
    <row r="48" spans="1:6" x14ac:dyDescent="0.2">
      <c r="A48" s="131">
        <v>27100</v>
      </c>
    </row>
    <row r="49" spans="1:1" x14ac:dyDescent="0.2">
      <c r="A49" s="131">
        <v>27200</v>
      </c>
    </row>
    <row r="50" spans="1:1" x14ac:dyDescent="0.2">
      <c r="A50" s="131">
        <v>27200</v>
      </c>
    </row>
    <row r="51" spans="1:1" x14ac:dyDescent="0.2">
      <c r="A51" s="131">
        <v>27300</v>
      </c>
    </row>
    <row r="52" spans="1:1" x14ac:dyDescent="0.2">
      <c r="A52" s="131">
        <v>27400</v>
      </c>
    </row>
    <row r="53" spans="1:1" x14ac:dyDescent="0.2">
      <c r="A53" s="131">
        <v>27400</v>
      </c>
    </row>
    <row r="54" spans="1:1" x14ac:dyDescent="0.2">
      <c r="A54" s="131">
        <v>27500</v>
      </c>
    </row>
    <row r="55" spans="1:1" x14ac:dyDescent="0.2">
      <c r="A55" s="131">
        <v>27500</v>
      </c>
    </row>
    <row r="56" spans="1:1" x14ac:dyDescent="0.2">
      <c r="A56" s="131">
        <v>27500</v>
      </c>
    </row>
    <row r="57" spans="1:1" x14ac:dyDescent="0.2">
      <c r="A57" s="131">
        <v>27500</v>
      </c>
    </row>
    <row r="58" spans="1:1" x14ac:dyDescent="0.2">
      <c r="A58" s="131">
        <v>27500</v>
      </c>
    </row>
    <row r="59" spans="1:1" x14ac:dyDescent="0.2">
      <c r="A59" s="131">
        <v>27600</v>
      </c>
    </row>
    <row r="60" spans="1:1" x14ac:dyDescent="0.2">
      <c r="A60" s="131">
        <v>27600</v>
      </c>
    </row>
    <row r="61" spans="1:1" x14ac:dyDescent="0.2">
      <c r="A61" s="131">
        <v>27700</v>
      </c>
    </row>
    <row r="62" spans="1:1" x14ac:dyDescent="0.2">
      <c r="A62" s="131">
        <v>27800</v>
      </c>
    </row>
    <row r="63" spans="1:1" x14ac:dyDescent="0.2">
      <c r="A63" s="131">
        <v>27800</v>
      </c>
    </row>
    <row r="64" spans="1:1" x14ac:dyDescent="0.2">
      <c r="A64" s="131">
        <v>27900</v>
      </c>
    </row>
    <row r="65" spans="1:1" x14ac:dyDescent="0.2">
      <c r="A65" s="131">
        <v>28100</v>
      </c>
    </row>
    <row r="66" spans="1:1" x14ac:dyDescent="0.2">
      <c r="A66" s="131">
        <v>28100</v>
      </c>
    </row>
    <row r="67" spans="1:1" x14ac:dyDescent="0.2">
      <c r="A67" s="131">
        <v>28300</v>
      </c>
    </row>
    <row r="68" spans="1:1" x14ac:dyDescent="0.2">
      <c r="A68" s="131">
        <v>28400</v>
      </c>
    </row>
    <row r="69" spans="1:1" x14ac:dyDescent="0.2">
      <c r="A69" s="131">
        <v>28400</v>
      </c>
    </row>
    <row r="70" spans="1:1" x14ac:dyDescent="0.2">
      <c r="A70" s="131">
        <v>28400</v>
      </c>
    </row>
    <row r="71" spans="1:1" x14ac:dyDescent="0.2">
      <c r="A71" s="131">
        <v>28400</v>
      </c>
    </row>
    <row r="72" spans="1:1" x14ac:dyDescent="0.2">
      <c r="A72" s="131">
        <v>28500</v>
      </c>
    </row>
    <row r="73" spans="1:1" x14ac:dyDescent="0.2">
      <c r="A73" s="131">
        <v>28500</v>
      </c>
    </row>
    <row r="74" spans="1:1" x14ac:dyDescent="0.2">
      <c r="A74" s="131">
        <v>28500</v>
      </c>
    </row>
    <row r="75" spans="1:1" x14ac:dyDescent="0.2">
      <c r="A75" s="131">
        <v>28600</v>
      </c>
    </row>
    <row r="76" spans="1:1" x14ac:dyDescent="0.2">
      <c r="A76" s="131">
        <v>28600</v>
      </c>
    </row>
    <row r="77" spans="1:1" x14ac:dyDescent="0.2">
      <c r="A77" s="131">
        <v>28700</v>
      </c>
    </row>
    <row r="78" spans="1:1" x14ac:dyDescent="0.2">
      <c r="A78" s="131">
        <v>28700</v>
      </c>
    </row>
    <row r="79" spans="1:1" x14ac:dyDescent="0.2">
      <c r="A79" s="131">
        <v>28800</v>
      </c>
    </row>
    <row r="80" spans="1:1" x14ac:dyDescent="0.2">
      <c r="A80" s="131">
        <v>28800</v>
      </c>
    </row>
    <row r="81" spans="1:1" x14ac:dyDescent="0.2">
      <c r="A81" s="131">
        <v>28900</v>
      </c>
    </row>
    <row r="82" spans="1:1" x14ac:dyDescent="0.2">
      <c r="A82" s="131">
        <v>29000</v>
      </c>
    </row>
    <row r="83" spans="1:1" x14ac:dyDescent="0.2">
      <c r="A83" s="131">
        <v>29000</v>
      </c>
    </row>
    <row r="84" spans="1:1" x14ac:dyDescent="0.2">
      <c r="A84" s="131">
        <v>29000</v>
      </c>
    </row>
    <row r="85" spans="1:1" x14ac:dyDescent="0.2">
      <c r="A85" s="131">
        <v>29000</v>
      </c>
    </row>
    <row r="86" spans="1:1" x14ac:dyDescent="0.2">
      <c r="A86" s="131">
        <v>29100</v>
      </c>
    </row>
    <row r="87" spans="1:1" x14ac:dyDescent="0.2">
      <c r="A87" s="131">
        <v>29200</v>
      </c>
    </row>
    <row r="88" spans="1:1" x14ac:dyDescent="0.2">
      <c r="A88" s="131">
        <v>29200</v>
      </c>
    </row>
    <row r="89" spans="1:1" x14ac:dyDescent="0.2">
      <c r="A89" s="131">
        <v>29200</v>
      </c>
    </row>
    <row r="90" spans="1:1" x14ac:dyDescent="0.2">
      <c r="A90" s="131">
        <v>29200</v>
      </c>
    </row>
    <row r="91" spans="1:1" x14ac:dyDescent="0.2">
      <c r="A91" s="131">
        <v>29400</v>
      </c>
    </row>
    <row r="92" spans="1:1" x14ac:dyDescent="0.2">
      <c r="A92" s="131">
        <v>29400</v>
      </c>
    </row>
    <row r="93" spans="1:1" x14ac:dyDescent="0.2">
      <c r="A93" s="131">
        <v>29500</v>
      </c>
    </row>
    <row r="94" spans="1:1" x14ac:dyDescent="0.2">
      <c r="A94" s="131">
        <v>29600</v>
      </c>
    </row>
    <row r="95" spans="1:1" x14ac:dyDescent="0.2">
      <c r="A95" s="131">
        <v>29600</v>
      </c>
    </row>
    <row r="96" spans="1:1" x14ac:dyDescent="0.2">
      <c r="A96" s="131">
        <v>29700</v>
      </c>
    </row>
    <row r="97" spans="1:1" x14ac:dyDescent="0.2">
      <c r="A97" s="131">
        <v>29700</v>
      </c>
    </row>
    <row r="98" spans="1:1" x14ac:dyDescent="0.2">
      <c r="A98" s="131">
        <v>29800</v>
      </c>
    </row>
    <row r="99" spans="1:1" x14ac:dyDescent="0.2">
      <c r="A99" s="131">
        <v>29900</v>
      </c>
    </row>
    <row r="100" spans="1:1" x14ac:dyDescent="0.2">
      <c r="A100" s="131">
        <v>29900</v>
      </c>
    </row>
    <row r="101" spans="1:1" x14ac:dyDescent="0.2">
      <c r="A101" s="131">
        <v>29900</v>
      </c>
    </row>
    <row r="102" spans="1:1" x14ac:dyDescent="0.2">
      <c r="A102" s="131">
        <v>29900</v>
      </c>
    </row>
    <row r="103" spans="1:1" x14ac:dyDescent="0.2">
      <c r="A103" s="131">
        <v>29900</v>
      </c>
    </row>
    <row r="104" spans="1:1" x14ac:dyDescent="0.2">
      <c r="A104" s="131">
        <v>30000</v>
      </c>
    </row>
    <row r="105" spans="1:1" x14ac:dyDescent="0.2">
      <c r="A105" s="131">
        <v>30100</v>
      </c>
    </row>
    <row r="106" spans="1:1" x14ac:dyDescent="0.2">
      <c r="A106" s="131">
        <v>30100</v>
      </c>
    </row>
    <row r="107" spans="1:1" x14ac:dyDescent="0.2">
      <c r="A107" s="131">
        <v>30200</v>
      </c>
    </row>
    <row r="108" spans="1:1" x14ac:dyDescent="0.2">
      <c r="A108" s="131">
        <v>30200</v>
      </c>
    </row>
    <row r="109" spans="1:1" x14ac:dyDescent="0.2">
      <c r="A109" s="131">
        <v>30200</v>
      </c>
    </row>
    <row r="110" spans="1:1" x14ac:dyDescent="0.2">
      <c r="A110" s="131">
        <v>30300</v>
      </c>
    </row>
    <row r="111" spans="1:1" x14ac:dyDescent="0.2">
      <c r="A111" s="131">
        <v>30300</v>
      </c>
    </row>
    <row r="112" spans="1:1" x14ac:dyDescent="0.2">
      <c r="A112" s="131">
        <v>30400</v>
      </c>
    </row>
    <row r="113" spans="1:1" x14ac:dyDescent="0.2">
      <c r="A113" s="131">
        <v>30400</v>
      </c>
    </row>
    <row r="114" spans="1:1" x14ac:dyDescent="0.2">
      <c r="A114" s="131">
        <v>30400</v>
      </c>
    </row>
    <row r="115" spans="1:1" x14ac:dyDescent="0.2">
      <c r="A115" s="131">
        <v>30500</v>
      </c>
    </row>
    <row r="116" spans="1:1" x14ac:dyDescent="0.2">
      <c r="A116" s="131">
        <v>30600</v>
      </c>
    </row>
    <row r="117" spans="1:1" x14ac:dyDescent="0.2">
      <c r="A117" s="131">
        <v>30600</v>
      </c>
    </row>
    <row r="118" spans="1:1" x14ac:dyDescent="0.2">
      <c r="A118" s="131">
        <v>30700</v>
      </c>
    </row>
    <row r="119" spans="1:1" x14ac:dyDescent="0.2">
      <c r="A119" s="131">
        <v>30700</v>
      </c>
    </row>
    <row r="120" spans="1:1" x14ac:dyDescent="0.2">
      <c r="A120" s="131">
        <v>30700</v>
      </c>
    </row>
    <row r="121" spans="1:1" x14ac:dyDescent="0.2">
      <c r="A121" s="131">
        <v>30800</v>
      </c>
    </row>
    <row r="122" spans="1:1" x14ac:dyDescent="0.2">
      <c r="A122" s="131">
        <v>30800</v>
      </c>
    </row>
    <row r="123" spans="1:1" x14ac:dyDescent="0.2">
      <c r="A123" s="131">
        <v>31000</v>
      </c>
    </row>
    <row r="124" spans="1:1" x14ac:dyDescent="0.2">
      <c r="A124" s="131">
        <v>31000</v>
      </c>
    </row>
    <row r="125" spans="1:1" x14ac:dyDescent="0.2">
      <c r="A125" s="131">
        <v>31100</v>
      </c>
    </row>
    <row r="126" spans="1:1" x14ac:dyDescent="0.2">
      <c r="A126" s="131">
        <v>31200</v>
      </c>
    </row>
    <row r="127" spans="1:1" x14ac:dyDescent="0.2">
      <c r="A127" s="131">
        <v>31200</v>
      </c>
    </row>
    <row r="128" spans="1:1" x14ac:dyDescent="0.2">
      <c r="A128" s="131">
        <v>31200</v>
      </c>
    </row>
    <row r="129" spans="1:1" x14ac:dyDescent="0.2">
      <c r="A129" s="131">
        <v>31200</v>
      </c>
    </row>
    <row r="130" spans="1:1" x14ac:dyDescent="0.2">
      <c r="A130" s="131">
        <v>31300</v>
      </c>
    </row>
    <row r="131" spans="1:1" x14ac:dyDescent="0.2">
      <c r="A131" s="131">
        <v>31400</v>
      </c>
    </row>
    <row r="132" spans="1:1" x14ac:dyDescent="0.2">
      <c r="A132" s="131">
        <v>31400</v>
      </c>
    </row>
    <row r="133" spans="1:1" x14ac:dyDescent="0.2">
      <c r="A133" s="131">
        <v>31600</v>
      </c>
    </row>
    <row r="134" spans="1:1" x14ac:dyDescent="0.2">
      <c r="A134" s="131">
        <v>31600</v>
      </c>
    </row>
    <row r="135" spans="1:1" x14ac:dyDescent="0.2">
      <c r="A135" s="131">
        <v>31700</v>
      </c>
    </row>
    <row r="136" spans="1:1" x14ac:dyDescent="0.2">
      <c r="A136" s="131">
        <v>31800</v>
      </c>
    </row>
    <row r="137" spans="1:1" x14ac:dyDescent="0.2">
      <c r="A137" s="131">
        <v>31800</v>
      </c>
    </row>
    <row r="138" spans="1:1" x14ac:dyDescent="0.2">
      <c r="A138" s="131">
        <v>31900</v>
      </c>
    </row>
    <row r="139" spans="1:1" x14ac:dyDescent="0.2">
      <c r="A139" s="131">
        <v>31900</v>
      </c>
    </row>
    <row r="140" spans="1:1" x14ac:dyDescent="0.2">
      <c r="A140" s="131">
        <v>32000</v>
      </c>
    </row>
    <row r="141" spans="1:1" x14ac:dyDescent="0.2">
      <c r="A141" s="131">
        <v>32000</v>
      </c>
    </row>
    <row r="142" spans="1:1" x14ac:dyDescent="0.2">
      <c r="A142" s="131">
        <v>32200</v>
      </c>
    </row>
    <row r="143" spans="1:1" x14ac:dyDescent="0.2">
      <c r="A143" s="131">
        <v>32200</v>
      </c>
    </row>
    <row r="144" spans="1:1" x14ac:dyDescent="0.2">
      <c r="A144" s="131">
        <v>32200</v>
      </c>
    </row>
    <row r="145" spans="1:1" x14ac:dyDescent="0.2">
      <c r="A145" s="131">
        <v>32300</v>
      </c>
    </row>
    <row r="146" spans="1:1" x14ac:dyDescent="0.2">
      <c r="A146" s="131">
        <v>32300</v>
      </c>
    </row>
    <row r="147" spans="1:1" x14ac:dyDescent="0.2">
      <c r="A147" s="131">
        <v>32300</v>
      </c>
    </row>
    <row r="148" spans="1:1" x14ac:dyDescent="0.2">
      <c r="A148" s="131">
        <v>32400</v>
      </c>
    </row>
    <row r="149" spans="1:1" x14ac:dyDescent="0.2">
      <c r="A149" s="131">
        <v>32400</v>
      </c>
    </row>
    <row r="150" spans="1:1" x14ac:dyDescent="0.2">
      <c r="A150" s="131">
        <v>32400</v>
      </c>
    </row>
    <row r="151" spans="1:1" x14ac:dyDescent="0.2">
      <c r="A151" s="131">
        <v>32500</v>
      </c>
    </row>
    <row r="152" spans="1:1" x14ac:dyDescent="0.2">
      <c r="A152" s="131">
        <v>32500</v>
      </c>
    </row>
    <row r="153" spans="1:1" x14ac:dyDescent="0.2">
      <c r="A153" s="131">
        <v>32800</v>
      </c>
    </row>
    <row r="154" spans="1:1" x14ac:dyDescent="0.2">
      <c r="A154" s="131">
        <v>33000</v>
      </c>
    </row>
    <row r="155" spans="1:1" x14ac:dyDescent="0.2">
      <c r="A155" s="131">
        <v>33000</v>
      </c>
    </row>
    <row r="156" spans="1:1" x14ac:dyDescent="0.2">
      <c r="A156" s="131">
        <v>33100</v>
      </c>
    </row>
    <row r="157" spans="1:1" x14ac:dyDescent="0.2">
      <c r="A157" s="131">
        <v>33100</v>
      </c>
    </row>
    <row r="158" spans="1:1" x14ac:dyDescent="0.2">
      <c r="A158" s="131">
        <v>33200</v>
      </c>
    </row>
    <row r="159" spans="1:1" x14ac:dyDescent="0.2">
      <c r="A159" s="131">
        <v>33300</v>
      </c>
    </row>
    <row r="160" spans="1:1" x14ac:dyDescent="0.2">
      <c r="A160" s="131">
        <v>33500</v>
      </c>
    </row>
    <row r="161" spans="1:1" x14ac:dyDescent="0.2">
      <c r="A161" s="131">
        <v>33600</v>
      </c>
    </row>
    <row r="162" spans="1:1" x14ac:dyDescent="0.2">
      <c r="A162" s="131">
        <v>33800</v>
      </c>
    </row>
    <row r="163" spans="1:1" x14ac:dyDescent="0.2">
      <c r="A163" s="131">
        <v>34000</v>
      </c>
    </row>
    <row r="164" spans="1:1" x14ac:dyDescent="0.2">
      <c r="A164" s="131">
        <v>34100</v>
      </c>
    </row>
    <row r="165" spans="1:1" x14ac:dyDescent="0.2">
      <c r="A165" s="131">
        <v>34100</v>
      </c>
    </row>
    <row r="166" spans="1:1" x14ac:dyDescent="0.2">
      <c r="A166" s="131">
        <v>34100</v>
      </c>
    </row>
    <row r="167" spans="1:1" x14ac:dyDescent="0.2">
      <c r="A167" s="131">
        <v>34200</v>
      </c>
    </row>
    <row r="168" spans="1:1" x14ac:dyDescent="0.2">
      <c r="A168" s="131">
        <v>34300</v>
      </c>
    </row>
    <row r="169" spans="1:1" x14ac:dyDescent="0.2">
      <c r="A169" s="131">
        <v>34400</v>
      </c>
    </row>
    <row r="170" spans="1:1" x14ac:dyDescent="0.2">
      <c r="A170" s="131">
        <v>34400</v>
      </c>
    </row>
    <row r="171" spans="1:1" x14ac:dyDescent="0.2">
      <c r="A171" s="131">
        <v>34400</v>
      </c>
    </row>
    <row r="172" spans="1:1" x14ac:dyDescent="0.2">
      <c r="A172" s="131">
        <v>34400</v>
      </c>
    </row>
    <row r="173" spans="1:1" x14ac:dyDescent="0.2">
      <c r="A173" s="131">
        <v>34600</v>
      </c>
    </row>
    <row r="174" spans="1:1" x14ac:dyDescent="0.2">
      <c r="A174" s="131">
        <v>34600</v>
      </c>
    </row>
    <row r="175" spans="1:1" x14ac:dyDescent="0.2">
      <c r="A175" s="131">
        <v>34800</v>
      </c>
    </row>
    <row r="176" spans="1:1" x14ac:dyDescent="0.2">
      <c r="A176" s="131">
        <v>34900</v>
      </c>
    </row>
    <row r="177" spans="1:1" x14ac:dyDescent="0.2">
      <c r="A177" s="131">
        <v>35000</v>
      </c>
    </row>
    <row r="178" spans="1:1" x14ac:dyDescent="0.2">
      <c r="A178" s="131">
        <v>35000</v>
      </c>
    </row>
    <row r="179" spans="1:1" x14ac:dyDescent="0.2">
      <c r="A179" s="131">
        <v>35300</v>
      </c>
    </row>
    <row r="180" spans="1:1" x14ac:dyDescent="0.2">
      <c r="A180" s="131">
        <v>35400</v>
      </c>
    </row>
    <row r="181" spans="1:1" x14ac:dyDescent="0.2">
      <c r="A181" s="131">
        <v>35400</v>
      </c>
    </row>
    <row r="182" spans="1:1" x14ac:dyDescent="0.2">
      <c r="A182" s="131">
        <v>35600</v>
      </c>
    </row>
    <row r="183" spans="1:1" x14ac:dyDescent="0.2">
      <c r="A183" s="131">
        <v>35700</v>
      </c>
    </row>
    <row r="184" spans="1:1" x14ac:dyDescent="0.2">
      <c r="A184" s="131">
        <v>35900</v>
      </c>
    </row>
    <row r="185" spans="1:1" x14ac:dyDescent="0.2">
      <c r="A185" s="131">
        <v>36200</v>
      </c>
    </row>
    <row r="186" spans="1:1" x14ac:dyDescent="0.2">
      <c r="A186" s="131">
        <v>36200</v>
      </c>
    </row>
    <row r="187" spans="1:1" x14ac:dyDescent="0.2">
      <c r="A187" s="131">
        <v>36300</v>
      </c>
    </row>
    <row r="188" spans="1:1" x14ac:dyDescent="0.2">
      <c r="A188" s="131">
        <v>36400</v>
      </c>
    </row>
    <row r="189" spans="1:1" x14ac:dyDescent="0.2">
      <c r="A189" s="131">
        <v>36800</v>
      </c>
    </row>
    <row r="190" spans="1:1" x14ac:dyDescent="0.2">
      <c r="A190" s="131">
        <v>36900</v>
      </c>
    </row>
    <row r="191" spans="1:1" x14ac:dyDescent="0.2">
      <c r="A191" s="131">
        <v>36900</v>
      </c>
    </row>
    <row r="192" spans="1:1" x14ac:dyDescent="0.2">
      <c r="A192" s="131">
        <v>36900</v>
      </c>
    </row>
    <row r="193" spans="1:1" x14ac:dyDescent="0.2">
      <c r="A193" s="131">
        <v>38200</v>
      </c>
    </row>
  </sheetData>
  <pageMargins left="0.75" right="0.75" top="1" bottom="1" header="0.5" footer="0.5"/>
  <pageSetup orientation="portrait" horizontalDpi="300" verticalDpi="300" r:id="rId1"/>
  <headerFooter alignWithMargins="0">
    <oddHeader>&amp;A</oddHead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IE469_WEEK2-3-4_ESSENTIALS</vt:lpstr>
      <vt:lpstr>Filtering</vt:lpstr>
      <vt:lpstr>Lookup</vt:lpstr>
      <vt:lpstr>Describing Data</vt:lpstr>
      <vt:lpstr>Histogram</vt:lpstr>
      <vt:lpstr>Scatter plot</vt:lpstr>
      <vt:lpstr>Descriptive Stat</vt:lpstr>
      <vt:lpstr>'Descriptive Stat'!Data</vt:lpstr>
      <vt:lpstr>LookupTable</vt:lpstr>
      <vt:lpstr>'Descriptive Stat'!Salary</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2017-02-12T12:45:32Z</dcterms:modified>
</cp:coreProperties>
</file>